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0" windowWidth="20475" windowHeight="9855"/>
  </bookViews>
  <sheets>
    <sheet name="合併資產負債表" sheetId="1" r:id="rId1"/>
    <sheet name="工作表3" sheetId="3" r:id="rId2"/>
  </sheets>
  <calcPr calcId="144525"/>
</workbook>
</file>

<file path=xl/calcChain.xml><?xml version="1.0" encoding="utf-8"?>
<calcChain xmlns="http://schemas.openxmlformats.org/spreadsheetml/2006/main">
  <c r="F65" i="1" l="1"/>
  <c r="D65" i="1"/>
  <c r="C65" i="1"/>
  <c r="C63" i="1" l="1"/>
  <c r="E63" i="1"/>
  <c r="E65" i="1" s="1"/>
  <c r="D45" i="1"/>
  <c r="D50" i="1" s="1"/>
  <c r="D67" i="1" s="1"/>
  <c r="E45" i="1"/>
  <c r="E50" i="1" s="1"/>
  <c r="F45" i="1"/>
  <c r="F50" i="1" s="1"/>
  <c r="F67" i="1" s="1"/>
  <c r="C45" i="1"/>
  <c r="C50" i="1" s="1"/>
  <c r="C67" i="1" s="1"/>
  <c r="F32" i="1"/>
  <c r="E32" i="1"/>
  <c r="D32" i="1"/>
  <c r="C32" i="1"/>
  <c r="E20" i="1"/>
  <c r="D20" i="1"/>
  <c r="C20" i="1"/>
  <c r="E67" i="1" l="1"/>
  <c r="C34" i="1"/>
  <c r="F20" i="1"/>
  <c r="D34" i="1" l="1"/>
  <c r="F34" i="1"/>
  <c r="E34" i="1"/>
</calcChain>
</file>

<file path=xl/sharedStrings.xml><?xml version="1.0" encoding="utf-8"?>
<sst xmlns="http://schemas.openxmlformats.org/spreadsheetml/2006/main" count="143" uniqueCount="108">
  <si>
    <t>1XXX</t>
    <phoneticPr fontId="2" type="noConversion"/>
  </si>
  <si>
    <t>資產總計</t>
    <phoneticPr fontId="2" type="noConversion"/>
  </si>
  <si>
    <t>非流動資產</t>
    <phoneticPr fontId="2" type="noConversion"/>
  </si>
  <si>
    <t>-</t>
    <phoneticPr fontId="2" type="noConversion"/>
  </si>
  <si>
    <t>合併資產負債表</t>
    <phoneticPr fontId="2" type="noConversion"/>
  </si>
  <si>
    <t>(僅經核閱、未依一般公認審計準則查核)</t>
    <phoneticPr fontId="2" type="noConversion"/>
  </si>
  <si>
    <t>2XXX</t>
    <phoneticPr fontId="2" type="noConversion"/>
  </si>
  <si>
    <t>非流動負債</t>
    <phoneticPr fontId="2" type="noConversion"/>
  </si>
  <si>
    <t>負債總計</t>
    <phoneticPr fontId="2" type="noConversion"/>
  </si>
  <si>
    <t>保留盈餘</t>
    <phoneticPr fontId="2" type="noConversion"/>
  </si>
  <si>
    <t>特別盈餘公積</t>
    <phoneticPr fontId="2" type="noConversion"/>
  </si>
  <si>
    <t>單位：新台幣仟元</t>
  </si>
  <si>
    <t>流動負債（附註四）</t>
  </si>
  <si>
    <t>歸屬於母公司業主之權益（附註四、七及二一）</t>
  </si>
  <si>
    <t>美格科技股份有限公司 及子公司</t>
    <phoneticPr fontId="2" type="noConversion"/>
  </si>
  <si>
    <t>民 國 102 年 6 月 30 日 暨 101 年 12 月 31 日 、 6 月 30 日 及 1 月 1 日</t>
    <phoneticPr fontId="2" type="noConversion"/>
  </si>
  <si>
    <t>資                                                           產</t>
    <phoneticPr fontId="2" type="noConversion"/>
  </si>
  <si>
    <t>代   碼</t>
    <phoneticPr fontId="2" type="noConversion"/>
  </si>
  <si>
    <t>流動資產（附註四）</t>
    <phoneticPr fontId="2" type="noConversion"/>
  </si>
  <si>
    <t>現金（附註四及六）</t>
    <phoneticPr fontId="2" type="noConversion"/>
  </si>
  <si>
    <t>1147</t>
    <phoneticPr fontId="2" type="noConversion"/>
  </si>
  <si>
    <t>無活絡市場之債券投資－流動（附註四、六、九及二九）</t>
    <phoneticPr fontId="2" type="noConversion"/>
  </si>
  <si>
    <t>1150</t>
    <phoneticPr fontId="2" type="noConversion"/>
  </si>
  <si>
    <t>應收票據（附註四及十）</t>
    <phoneticPr fontId="2" type="noConversion"/>
  </si>
  <si>
    <t>1170</t>
  </si>
  <si>
    <t>應收帳款（附註四、五及十）</t>
    <phoneticPr fontId="2" type="noConversion"/>
  </si>
  <si>
    <t>1180</t>
    <phoneticPr fontId="2" type="noConversion"/>
  </si>
  <si>
    <t>應收帳款－關係人（附註四、五、十及二八）</t>
    <phoneticPr fontId="2" type="noConversion"/>
  </si>
  <si>
    <t>1200</t>
  </si>
  <si>
    <t>其他應收款（附註四、五及十一）</t>
  </si>
  <si>
    <t>1210</t>
  </si>
  <si>
    <t>其他應收款－關係人（附註四、五、十一及二八）</t>
    <phoneticPr fontId="2" type="noConversion"/>
  </si>
  <si>
    <t>1310</t>
  </si>
  <si>
    <t>存貨（附註四及十二）</t>
  </si>
  <si>
    <t>1421</t>
  </si>
  <si>
    <t>預付貨款（附註二八）</t>
  </si>
  <si>
    <t>1429</t>
  </si>
  <si>
    <t>其他預付款項</t>
  </si>
  <si>
    <t>11XX</t>
  </si>
  <si>
    <t>流動資產總計</t>
    <phoneticPr fontId="2" type="noConversion"/>
  </si>
  <si>
    <t>-</t>
  </si>
  <si>
    <t>備供出售金融資產－非流動（附註四及七）</t>
  </si>
  <si>
    <t>1543</t>
  </si>
  <si>
    <t>以成本衡量之金融資產－非流動（附註四及八）</t>
    <phoneticPr fontId="2" type="noConversion"/>
  </si>
  <si>
    <t>不動產、廠房及設備（附註四、五及十三）</t>
  </si>
  <si>
    <t>1760</t>
  </si>
  <si>
    <t>投資性不動產（附註四及十四）</t>
  </si>
  <si>
    <t>1780</t>
  </si>
  <si>
    <t>無形資產（附註四、五、十三及十五）</t>
  </si>
  <si>
    <t>1840</t>
  </si>
  <si>
    <t>遞延所得稅資產（附註四）</t>
  </si>
  <si>
    <t>1915</t>
  </si>
  <si>
    <t>預付設備款</t>
  </si>
  <si>
    <t>1920</t>
  </si>
  <si>
    <t>存出保證金（附註二五）</t>
  </si>
  <si>
    <t>1940</t>
  </si>
  <si>
    <t>長期應收款－關係人（附註四、五、十一及二八 ）</t>
    <phoneticPr fontId="2" type="noConversion"/>
  </si>
  <si>
    <t>15XX</t>
  </si>
  <si>
    <t>非流動資產總計</t>
  </si>
  <si>
    <t>2100</t>
  </si>
  <si>
    <t>短期借款（附註四及十六）</t>
  </si>
  <si>
    <t>2170</t>
  </si>
  <si>
    <t>應付帳款（附註四及十七）</t>
  </si>
  <si>
    <t>2180</t>
  </si>
  <si>
    <t>應付帳款－關係人（附註四、十七及二八）</t>
  </si>
  <si>
    <t>2200</t>
  </si>
  <si>
    <t>其他應付款（附註四及十八）</t>
  </si>
  <si>
    <t>2220</t>
  </si>
  <si>
    <t>其他應付款－關係人（附註四、十八及二八）</t>
  </si>
  <si>
    <t>2257</t>
  </si>
  <si>
    <t>銷貨退回及折讓之短期負債準備（附註四及二十）</t>
    <phoneticPr fontId="2" type="noConversion"/>
  </si>
  <si>
    <t>2300</t>
  </si>
  <si>
    <t>其他流動負債（附註十八）</t>
  </si>
  <si>
    <t>21XX</t>
  </si>
  <si>
    <t>流動負債總計</t>
  </si>
  <si>
    <t>遞延所得稅負債（附註四）</t>
  </si>
  <si>
    <t>3110</t>
  </si>
  <si>
    <t>股本－普通股</t>
  </si>
  <si>
    <t>3210</t>
  </si>
  <si>
    <t>資本公積－發行溢價</t>
  </si>
  <si>
    <t>3310</t>
  </si>
  <si>
    <t>法定盈餘公積</t>
    <phoneticPr fontId="2" type="noConversion"/>
  </si>
  <si>
    <t>待彌補虧損</t>
  </si>
  <si>
    <t>3320</t>
  </si>
  <si>
    <t>3350</t>
  </si>
  <si>
    <t>3300</t>
  </si>
  <si>
    <t>保留盈餘（累積虧損）合計</t>
  </si>
  <si>
    <t>3410</t>
  </si>
  <si>
    <t>3400</t>
  </si>
  <si>
    <t xml:space="preserve">               國外營運機構財務報表換算之兌換差額</t>
    <phoneticPr fontId="2" type="noConversion"/>
  </si>
  <si>
    <t>3425</t>
  </si>
  <si>
    <t xml:space="preserve">               備供出售金融資產未實現損益</t>
    <phoneticPr fontId="2" type="noConversion"/>
  </si>
  <si>
    <t xml:space="preserve">                       其他權益合計</t>
    <phoneticPr fontId="2" type="noConversion"/>
  </si>
  <si>
    <t>3XXX</t>
  </si>
  <si>
    <t>其他權益</t>
    <phoneticPr fontId="2" type="noConversion"/>
  </si>
  <si>
    <t xml:space="preserve">     權益總計</t>
    <phoneticPr fontId="2" type="noConversion"/>
  </si>
  <si>
    <t>負 債 及 權 益 總 計</t>
  </si>
  <si>
    <t>後附之附註係本合併財務報告之一部分。 
後附之附註係本合併財務報告之一部分。 
後附之附註係本合併財務報告之一部分。</t>
    <phoneticPr fontId="2" type="noConversion"/>
  </si>
  <si>
    <t>董事長： 吳福禱</t>
    <phoneticPr fontId="2" type="noConversion"/>
  </si>
  <si>
    <t xml:space="preserve">經理人： 吳福禱 </t>
    <phoneticPr fontId="2" type="noConversion"/>
  </si>
  <si>
    <t xml:space="preserve">會計主管： 朱淑珠 </t>
    <phoneticPr fontId="2" type="noConversion"/>
  </si>
  <si>
    <t>金                     額</t>
    <phoneticPr fontId="2" type="noConversion"/>
  </si>
  <si>
    <t>102年6月30日</t>
    <phoneticPr fontId="2" type="noConversion"/>
  </si>
  <si>
    <t>101年12月31日</t>
    <phoneticPr fontId="2" type="noConversion"/>
  </si>
  <si>
    <t>負     債     及     權     益</t>
    <phoneticPr fontId="2" type="noConversion"/>
  </si>
  <si>
    <t>%</t>
    <phoneticPr fontId="2" type="noConversion"/>
  </si>
  <si>
    <t>%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</si>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</sst>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76" formatCode="0.00_);[Red]\(0.00\)"/>
    <numFmt numFmtId="177" formatCode="0_);[Red]\(0\)"/>
    <numFmt numFmtId="178" formatCode="#,##0_ "/>
    <numFmt numFmtId="180" formatCode="_-&quot;$&quot;* #,##0_-;\-&quot;$&quot;* #,##0_-;_-&quot;$&quot;* &quot;-&quot;??_-;_-@_-"/>
    <numFmt numFmtId="186" formatCode="#,##0_);\(#,##0\)"/>
  </numFmts>
  <fonts count="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 val="singleAccounting"/>
      <sz val="12"/>
      <color theme="1"/>
      <name val="新細明體"/>
      <family val="2"/>
      <charset val="136"/>
      <scheme val="minor"/>
    </font>
    <font>
      <u val="doubleAccounting"/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u/>
      <sz val="12"/>
      <color theme="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u val="double"/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 indent="2"/>
    </xf>
    <xf numFmtId="49" fontId="0" fillId="0" borderId="0" xfId="0" applyNumberFormat="1" applyAlignment="1">
      <alignment horizontal="left" vertical="center" indent="3"/>
    </xf>
    <xf numFmtId="42" fontId="0" fillId="0" borderId="0" xfId="0" applyNumberFormat="1">
      <alignment vertical="center"/>
    </xf>
    <xf numFmtId="42" fontId="3" fillId="0" borderId="0" xfId="0" applyNumberFormat="1" applyFont="1">
      <alignment vertical="center"/>
    </xf>
    <xf numFmtId="42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3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49" fontId="0" fillId="0" borderId="0" xfId="0" applyNumberFormat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indent="4"/>
    </xf>
    <xf numFmtId="177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 indent="2"/>
    </xf>
    <xf numFmtId="49" fontId="5" fillId="0" borderId="0" xfId="0" applyNumberFormat="1" applyFont="1" applyAlignment="1">
      <alignment horizontal="left" vertical="center" indent="2"/>
    </xf>
    <xf numFmtId="180" fontId="0" fillId="0" borderId="0" xfId="2" applyNumberFormat="1" applyFont="1">
      <alignment vertical="center"/>
    </xf>
    <xf numFmtId="0" fontId="0" fillId="0" borderId="0" xfId="0" applyNumberFormat="1" applyAlignment="1">
      <alignment horizontal="right" vertical="center"/>
    </xf>
    <xf numFmtId="0" fontId="7" fillId="0" borderId="0" xfId="0" applyNumberFormat="1" applyFont="1" applyAlignment="1">
      <alignment horizontal="right"/>
    </xf>
    <xf numFmtId="42" fontId="0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42" fontId="3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177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42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178" fontId="0" fillId="0" borderId="0" xfId="2" applyNumberFormat="1" applyFont="1">
      <alignment vertical="center"/>
    </xf>
    <xf numFmtId="177" fontId="0" fillId="0" borderId="0" xfId="1" applyNumberFormat="1" applyFont="1" applyAlignment="1">
      <alignment vertical="center"/>
    </xf>
    <xf numFmtId="41" fontId="0" fillId="0" borderId="0" xfId="0" applyNumberFormat="1">
      <alignment vertical="center"/>
    </xf>
    <xf numFmtId="41" fontId="3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vertical="center"/>
    </xf>
    <xf numFmtId="42" fontId="8" fillId="0" borderId="0" xfId="2" applyNumberFormat="1" applyFont="1">
      <alignment vertical="center"/>
    </xf>
    <xf numFmtId="178" fontId="1" fillId="0" borderId="0" xfId="2" applyNumberFormat="1" applyFont="1">
      <alignment vertical="center"/>
    </xf>
    <xf numFmtId="186" fontId="3" fillId="0" borderId="0" xfId="0" applyNumberFormat="1" applyFont="1">
      <alignment vertical="center"/>
    </xf>
    <xf numFmtId="41" fontId="3" fillId="0" borderId="0" xfId="0" applyNumberFormat="1" applyFont="1" applyAlignment="1">
      <alignment horizontal="center" vertical="center"/>
    </xf>
    <xf numFmtId="41" fontId="0" fillId="0" borderId="0" xfId="0" applyNumberFormat="1" applyFont="1">
      <alignment vertical="center"/>
    </xf>
    <xf numFmtId="177" fontId="5" fillId="0" borderId="0" xfId="0" applyNumberFormat="1" applyFont="1">
      <alignment vertical="center"/>
    </xf>
  </cellXfs>
  <cellStyles count="3">
    <cellStyle name="一般" xfId="0" builtinId="0"/>
    <cellStyle name="百分比" xfId="1" builtinId="5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workbookViewId="0">
      <selection activeCell="G14" sqref="G14"/>
    </sheetView>
  </sheetViews>
  <sheetFormatPr defaultRowHeight="16.5"/>
  <cols>
    <col min="1" max="1" width="6.375" customWidth="1"/>
    <col min="2" max="2" width="48.5" customWidth="1"/>
    <col min="3" max="3" width="16.25" customWidth="1"/>
    <col min="4" max="4" width="8.5" customWidth="1"/>
    <col min="5" max="5" width="16.25" customWidth="1"/>
    <col min="6" max="6" width="8.625" customWidth="1"/>
    <col min="7" max="7" width="16.25" customWidth="1"/>
    <col min="8" max="8" width="8.5" customWidth="1"/>
    <col min="9" max="9" width="16.25" customWidth="1"/>
    <col min="10" max="10" width="8.5" customWidth="1"/>
  </cols>
  <sheetData>
    <row r="1" spans="1:10">
      <c r="A1" s="36" t="s">
        <v>14</v>
      </c>
      <c r="B1" s="36"/>
      <c r="C1" s="36"/>
      <c r="D1" s="36"/>
      <c r="E1" s="36"/>
      <c r="F1" s="36"/>
      <c r="G1" s="5"/>
      <c r="H1" s="5"/>
      <c r="I1" s="5"/>
      <c r="J1" s="5"/>
    </row>
    <row r="2" spans="1:10">
      <c r="A2" s="36" t="s">
        <v>4</v>
      </c>
      <c r="B2" s="36"/>
      <c r="C2" s="36"/>
      <c r="D2" s="36"/>
      <c r="E2" s="36"/>
      <c r="F2" s="36"/>
      <c r="G2" s="5"/>
      <c r="H2" s="5"/>
      <c r="I2" s="5"/>
      <c r="J2" s="5"/>
    </row>
    <row r="3" spans="1:10">
      <c r="A3" s="36" t="s">
        <v>15</v>
      </c>
      <c r="B3" s="36"/>
      <c r="C3" s="36"/>
      <c r="D3" s="36"/>
      <c r="E3" s="36"/>
      <c r="F3" s="36"/>
      <c r="G3" s="5"/>
      <c r="H3" s="5"/>
      <c r="I3" s="5"/>
      <c r="J3" s="5"/>
    </row>
    <row r="4" spans="1:10">
      <c r="A4" s="36" t="s">
        <v>5</v>
      </c>
      <c r="B4" s="36"/>
      <c r="C4" s="36"/>
      <c r="D4" s="36"/>
      <c r="E4" s="36"/>
      <c r="F4" s="36"/>
      <c r="G4" s="5"/>
      <c r="H4" s="5"/>
      <c r="I4" s="5"/>
      <c r="J4" s="5"/>
    </row>
    <row r="5" spans="1:10">
      <c r="A5" s="37" t="s">
        <v>11</v>
      </c>
      <c r="B5" s="37"/>
      <c r="C5" s="37"/>
      <c r="D5" s="37"/>
      <c r="E5" s="37"/>
      <c r="F5" s="37"/>
      <c r="G5" s="5"/>
      <c r="H5" s="5"/>
      <c r="I5" s="5"/>
      <c r="J5" s="5"/>
    </row>
    <row r="6" spans="1:10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ht="18.75">
      <c r="A7" s="35"/>
      <c r="B7" s="35"/>
      <c r="C7" s="45" t="s">
        <v>102</v>
      </c>
      <c r="D7" s="45"/>
      <c r="E7" s="45" t="s">
        <v>103</v>
      </c>
      <c r="F7" s="45"/>
    </row>
    <row r="8" spans="1:10" ht="18.75">
      <c r="A8" s="44" t="s">
        <v>17</v>
      </c>
      <c r="B8" s="43" t="s">
        <v>16</v>
      </c>
      <c r="C8" s="43" t="s">
        <v>101</v>
      </c>
      <c r="D8" s="51" t="s">
        <v>105</v>
      </c>
      <c r="E8" s="43" t="s">
        <v>101</v>
      </c>
      <c r="F8" s="51" t="s">
        <v>106</v>
      </c>
    </row>
    <row r="9" spans="1:10">
      <c r="A9" s="1"/>
      <c r="B9" s="2" t="s">
        <v>18</v>
      </c>
      <c r="C9" s="8"/>
      <c r="D9" s="12"/>
      <c r="E9" s="8"/>
      <c r="F9" s="12"/>
    </row>
    <row r="10" spans="1:10">
      <c r="A10" s="1">
        <v>1100</v>
      </c>
      <c r="B10" s="6" t="s">
        <v>19</v>
      </c>
      <c r="C10" s="25">
        <v>41801</v>
      </c>
      <c r="D10" s="41">
        <v>4</v>
      </c>
      <c r="E10" s="25">
        <v>54443</v>
      </c>
      <c r="F10" s="12">
        <v>6</v>
      </c>
    </row>
    <row r="11" spans="1:10" ht="33">
      <c r="A11" s="1" t="s">
        <v>20</v>
      </c>
      <c r="B11" s="23" t="s">
        <v>21</v>
      </c>
      <c r="C11" s="40">
        <v>15449</v>
      </c>
      <c r="D11" s="27">
        <v>2</v>
      </c>
      <c r="E11" s="42">
        <v>13096</v>
      </c>
      <c r="F11" s="12">
        <v>1</v>
      </c>
    </row>
    <row r="12" spans="1:10">
      <c r="A12" s="1" t="s">
        <v>22</v>
      </c>
      <c r="B12" s="6" t="s">
        <v>23</v>
      </c>
      <c r="C12" s="40">
        <v>4783</v>
      </c>
      <c r="D12" s="17" t="s">
        <v>40</v>
      </c>
      <c r="E12" s="42">
        <v>2450</v>
      </c>
      <c r="F12" s="17" t="s">
        <v>40</v>
      </c>
    </row>
    <row r="13" spans="1:10">
      <c r="A13" s="1" t="s">
        <v>24</v>
      </c>
      <c r="B13" s="6" t="s">
        <v>25</v>
      </c>
      <c r="C13" s="40">
        <v>41444</v>
      </c>
      <c r="D13" s="12">
        <v>4</v>
      </c>
      <c r="E13" s="42">
        <v>42173</v>
      </c>
      <c r="F13" s="12">
        <v>4</v>
      </c>
    </row>
    <row r="14" spans="1:10">
      <c r="A14" s="1" t="s">
        <v>26</v>
      </c>
      <c r="B14" s="6" t="s">
        <v>27</v>
      </c>
      <c r="C14" s="40">
        <v>63024</v>
      </c>
      <c r="D14" s="12">
        <v>7</v>
      </c>
      <c r="E14" s="42">
        <v>68840</v>
      </c>
      <c r="F14" s="12">
        <v>7</v>
      </c>
    </row>
    <row r="15" spans="1:10">
      <c r="A15" s="1" t="s">
        <v>28</v>
      </c>
      <c r="B15" s="6" t="s">
        <v>29</v>
      </c>
      <c r="C15" s="40">
        <v>8459</v>
      </c>
      <c r="D15" s="12">
        <v>1</v>
      </c>
      <c r="E15" s="42">
        <v>25934</v>
      </c>
      <c r="F15" s="12">
        <v>3</v>
      </c>
    </row>
    <row r="16" spans="1:10">
      <c r="A16" s="1" t="s">
        <v>30</v>
      </c>
      <c r="B16" s="24" t="s">
        <v>31</v>
      </c>
      <c r="C16" s="40">
        <v>46492</v>
      </c>
      <c r="D16" s="12">
        <v>5</v>
      </c>
      <c r="E16" s="42">
        <v>22358</v>
      </c>
      <c r="F16" s="12">
        <v>2</v>
      </c>
    </row>
    <row r="17" spans="1:8">
      <c r="A17" s="1" t="s">
        <v>32</v>
      </c>
      <c r="B17" s="24" t="s">
        <v>33</v>
      </c>
      <c r="C17" s="40">
        <v>147762</v>
      </c>
      <c r="D17" s="12">
        <v>16</v>
      </c>
      <c r="E17" s="42">
        <v>148724</v>
      </c>
      <c r="F17" s="12">
        <v>15</v>
      </c>
    </row>
    <row r="18" spans="1:8">
      <c r="A18" s="1" t="s">
        <v>34</v>
      </c>
      <c r="B18" s="6" t="s">
        <v>35</v>
      </c>
      <c r="C18" s="40">
        <v>233</v>
      </c>
      <c r="D18" s="17" t="s">
        <v>40</v>
      </c>
      <c r="E18" s="42">
        <v>322</v>
      </c>
      <c r="F18" s="17" t="s">
        <v>40</v>
      </c>
    </row>
    <row r="19" spans="1:8" ht="18.75">
      <c r="A19" s="1" t="s">
        <v>36</v>
      </c>
      <c r="B19" s="6" t="s">
        <v>37</v>
      </c>
      <c r="C19" s="43">
        <v>12443</v>
      </c>
      <c r="D19" s="43">
        <v>1</v>
      </c>
      <c r="E19" s="43">
        <v>12064</v>
      </c>
      <c r="F19" s="43">
        <v>1</v>
      </c>
    </row>
    <row r="20" spans="1:8" ht="18.75">
      <c r="A20" s="1" t="s">
        <v>38</v>
      </c>
      <c r="B20" s="7" t="s">
        <v>39</v>
      </c>
      <c r="C20" s="43">
        <f t="shared" ref="C20:F20" si="0">SUM(C10:C19)</f>
        <v>381890</v>
      </c>
      <c r="D20" s="43">
        <f t="shared" si="0"/>
        <v>40</v>
      </c>
      <c r="E20" s="43">
        <f t="shared" si="0"/>
        <v>390404</v>
      </c>
      <c r="F20" s="43">
        <f t="shared" si="0"/>
        <v>39</v>
      </c>
    </row>
    <row r="21" spans="1:8" ht="18.75">
      <c r="A21" s="1"/>
      <c r="B21" s="7"/>
      <c r="C21" s="9"/>
      <c r="D21" s="13"/>
      <c r="E21" s="9"/>
      <c r="F21" s="13"/>
      <c r="H21" s="8" t="s">
        <v>40</v>
      </c>
    </row>
    <row r="22" spans="1:8">
      <c r="A22" s="1"/>
      <c r="B22" s="2" t="s">
        <v>2</v>
      </c>
      <c r="C22" s="8"/>
      <c r="D22" s="12"/>
      <c r="E22" s="8"/>
      <c r="F22" s="12"/>
    </row>
    <row r="23" spans="1:8">
      <c r="A23" s="1">
        <v>1523</v>
      </c>
      <c r="B23" s="6" t="s">
        <v>41</v>
      </c>
      <c r="C23" s="16" t="s">
        <v>3</v>
      </c>
      <c r="D23" s="15" t="s">
        <v>3</v>
      </c>
      <c r="E23" s="16" t="s">
        <v>3</v>
      </c>
      <c r="F23" s="17" t="s">
        <v>3</v>
      </c>
    </row>
    <row r="24" spans="1:8">
      <c r="A24" s="1" t="s">
        <v>42</v>
      </c>
      <c r="B24" s="6" t="s">
        <v>43</v>
      </c>
      <c r="C24" s="16" t="s">
        <v>40</v>
      </c>
      <c r="D24" s="17" t="s">
        <v>40</v>
      </c>
      <c r="E24" s="16" t="s">
        <v>40</v>
      </c>
      <c r="F24" s="17" t="s">
        <v>3</v>
      </c>
    </row>
    <row r="25" spans="1:8">
      <c r="A25" s="1">
        <v>1600</v>
      </c>
      <c r="B25" s="6" t="s">
        <v>44</v>
      </c>
      <c r="C25" s="40">
        <v>154024</v>
      </c>
      <c r="D25" s="12">
        <v>16</v>
      </c>
      <c r="E25" s="40">
        <v>165103</v>
      </c>
      <c r="F25" s="12">
        <v>17</v>
      </c>
    </row>
    <row r="26" spans="1:8">
      <c r="A26" s="1" t="s">
        <v>45</v>
      </c>
      <c r="B26" s="6" t="s">
        <v>46</v>
      </c>
      <c r="C26" s="40">
        <v>92571</v>
      </c>
      <c r="D26" s="26">
        <v>10</v>
      </c>
      <c r="E26" s="40">
        <v>92565</v>
      </c>
      <c r="F26" s="17">
        <v>10</v>
      </c>
    </row>
    <row r="27" spans="1:8">
      <c r="A27" s="1" t="s">
        <v>47</v>
      </c>
      <c r="B27" s="6" t="s">
        <v>48</v>
      </c>
      <c r="C27" s="40">
        <v>114703</v>
      </c>
      <c r="D27" s="26">
        <v>12</v>
      </c>
      <c r="E27" s="40">
        <v>118906</v>
      </c>
      <c r="F27" s="17">
        <v>12</v>
      </c>
    </row>
    <row r="28" spans="1:8">
      <c r="A28" s="1" t="s">
        <v>49</v>
      </c>
      <c r="B28" s="6" t="s">
        <v>50</v>
      </c>
      <c r="C28" s="40">
        <v>73929</v>
      </c>
      <c r="D28" s="26">
        <v>8</v>
      </c>
      <c r="E28" s="40">
        <v>69787</v>
      </c>
      <c r="F28" s="17">
        <v>7</v>
      </c>
    </row>
    <row r="29" spans="1:8">
      <c r="A29" s="1" t="s">
        <v>51</v>
      </c>
      <c r="B29" s="6" t="s">
        <v>52</v>
      </c>
      <c r="C29" s="40">
        <v>349</v>
      </c>
      <c r="D29" s="17" t="s">
        <v>40</v>
      </c>
      <c r="E29" s="40">
        <v>410</v>
      </c>
      <c r="F29" s="17" t="s">
        <v>3</v>
      </c>
    </row>
    <row r="30" spans="1:8">
      <c r="A30" s="1" t="s">
        <v>53</v>
      </c>
      <c r="B30" s="6" t="s">
        <v>54</v>
      </c>
      <c r="C30" s="40">
        <v>1958</v>
      </c>
      <c r="D30" s="17" t="s">
        <v>40</v>
      </c>
      <c r="E30" s="40">
        <v>1510</v>
      </c>
      <c r="F30" s="17" t="s">
        <v>3</v>
      </c>
    </row>
    <row r="31" spans="1:8" ht="18.75">
      <c r="A31" s="1" t="s">
        <v>55</v>
      </c>
      <c r="B31" s="6" t="s">
        <v>56</v>
      </c>
      <c r="C31" s="43">
        <v>128500</v>
      </c>
      <c r="D31" s="43">
        <v>14</v>
      </c>
      <c r="E31" s="43">
        <v>150500</v>
      </c>
      <c r="F31" s="43">
        <v>15</v>
      </c>
    </row>
    <row r="32" spans="1:8" ht="18.75">
      <c r="A32" s="1" t="s">
        <v>57</v>
      </c>
      <c r="B32" s="7" t="s">
        <v>58</v>
      </c>
      <c r="C32" s="43">
        <f>SUM(C25:C31)</f>
        <v>566034</v>
      </c>
      <c r="D32" s="47">
        <f>SUM(D23:D31)</f>
        <v>60</v>
      </c>
      <c r="E32" s="43">
        <f>SUM(E25:E31)</f>
        <v>598781</v>
      </c>
      <c r="F32" s="43">
        <f>SUM(F25:F31)</f>
        <v>61</v>
      </c>
    </row>
    <row r="33" spans="1:10">
      <c r="A33" s="1"/>
      <c r="C33" s="40"/>
      <c r="D33" s="12"/>
      <c r="E33" s="40"/>
      <c r="F33" s="12"/>
    </row>
    <row r="34" spans="1:10" ht="18.75">
      <c r="A34" s="1" t="s">
        <v>0</v>
      </c>
      <c r="B34" s="1" t="s">
        <v>1</v>
      </c>
      <c r="C34" s="48">
        <f>SUM(C20+C32)</f>
        <v>947924</v>
      </c>
      <c r="D34" s="14">
        <f t="shared" ref="D34:F34" si="1">SUM(D20,D32)</f>
        <v>100</v>
      </c>
      <c r="E34" s="48">
        <f t="shared" si="1"/>
        <v>989185</v>
      </c>
      <c r="F34" s="14">
        <f t="shared" si="1"/>
        <v>100</v>
      </c>
    </row>
    <row r="35" spans="1:10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ht="18.75">
      <c r="A36" s="44" t="s">
        <v>17</v>
      </c>
      <c r="B36" s="43" t="s">
        <v>104</v>
      </c>
      <c r="D36" s="11"/>
      <c r="F36" s="11"/>
      <c r="H36" s="11"/>
      <c r="J36" s="11"/>
    </row>
    <row r="37" spans="1:10">
      <c r="A37" s="1"/>
      <c r="B37" t="s">
        <v>12</v>
      </c>
      <c r="C37" s="8"/>
      <c r="D37" s="12"/>
      <c r="E37" s="8"/>
      <c r="F37" s="12"/>
      <c r="G37" s="8"/>
      <c r="H37" s="12"/>
      <c r="I37" s="8"/>
      <c r="J37" s="12"/>
    </row>
    <row r="38" spans="1:10">
      <c r="A38" s="1" t="s">
        <v>59</v>
      </c>
      <c r="B38" s="3" t="s">
        <v>60</v>
      </c>
      <c r="C38" s="25">
        <v>83260</v>
      </c>
      <c r="D38" s="12">
        <v>9</v>
      </c>
      <c r="E38" s="25">
        <v>72104</v>
      </c>
      <c r="F38" s="12">
        <v>7</v>
      </c>
    </row>
    <row r="39" spans="1:10">
      <c r="A39" s="1" t="s">
        <v>61</v>
      </c>
      <c r="B39" s="3" t="s">
        <v>62</v>
      </c>
      <c r="C39" s="40">
        <v>13664</v>
      </c>
      <c r="D39" s="12">
        <v>1</v>
      </c>
      <c r="E39" s="40">
        <v>30840</v>
      </c>
      <c r="F39" s="12">
        <v>3</v>
      </c>
    </row>
    <row r="40" spans="1:10">
      <c r="A40" s="1" t="s">
        <v>63</v>
      </c>
      <c r="B40" s="3" t="s">
        <v>64</v>
      </c>
      <c r="C40" s="40">
        <v>1138</v>
      </c>
      <c r="D40" s="16" t="s">
        <v>3</v>
      </c>
      <c r="E40" s="40">
        <v>39</v>
      </c>
      <c r="F40" s="28" t="s">
        <v>40</v>
      </c>
    </row>
    <row r="41" spans="1:10">
      <c r="A41" s="1" t="s">
        <v>65</v>
      </c>
      <c r="B41" s="3" t="s">
        <v>66</v>
      </c>
      <c r="C41" s="40">
        <v>22851</v>
      </c>
      <c r="D41" s="12">
        <v>2</v>
      </c>
      <c r="E41" s="40">
        <v>26103</v>
      </c>
      <c r="F41" s="12">
        <v>3</v>
      </c>
    </row>
    <row r="42" spans="1:10">
      <c r="A42" s="1" t="s">
        <v>67</v>
      </c>
      <c r="B42" s="3" t="s">
        <v>68</v>
      </c>
      <c r="C42" s="40">
        <v>20</v>
      </c>
      <c r="D42" s="16" t="s">
        <v>3</v>
      </c>
      <c r="E42" s="40" t="s">
        <v>40</v>
      </c>
      <c r="F42" s="28" t="s">
        <v>40</v>
      </c>
    </row>
    <row r="43" spans="1:10">
      <c r="A43" s="1" t="s">
        <v>69</v>
      </c>
      <c r="B43" s="3" t="s">
        <v>70</v>
      </c>
      <c r="C43" s="40">
        <v>385</v>
      </c>
      <c r="D43" s="16" t="s">
        <v>3</v>
      </c>
      <c r="E43" s="40" t="s">
        <v>40</v>
      </c>
      <c r="F43" s="28" t="s">
        <v>40</v>
      </c>
    </row>
    <row r="44" spans="1:10" ht="18.75">
      <c r="A44" s="1" t="s">
        <v>71</v>
      </c>
      <c r="B44" s="3" t="s">
        <v>72</v>
      </c>
      <c r="C44" s="43">
        <v>4670</v>
      </c>
      <c r="D44" s="43">
        <v>1</v>
      </c>
      <c r="E44" s="43">
        <v>4796</v>
      </c>
      <c r="F44" s="43">
        <v>1</v>
      </c>
    </row>
    <row r="45" spans="1:10">
      <c r="A45" s="1" t="s">
        <v>73</v>
      </c>
      <c r="B45" s="4" t="s">
        <v>74</v>
      </c>
      <c r="C45" s="49">
        <f t="shared" ref="C45:F45" si="2">SUM(C38:C44)</f>
        <v>125988</v>
      </c>
      <c r="D45" s="53">
        <f t="shared" si="2"/>
        <v>13</v>
      </c>
      <c r="E45" s="49">
        <f t="shared" si="2"/>
        <v>133882</v>
      </c>
      <c r="F45" s="32">
        <f t="shared" si="2"/>
        <v>14</v>
      </c>
    </row>
    <row r="46" spans="1:10" ht="18.75" customHeight="1">
      <c r="A46" s="22"/>
      <c r="B46" s="22"/>
      <c r="C46" s="22"/>
      <c r="D46" s="22"/>
      <c r="E46" s="22"/>
      <c r="F46" s="22"/>
    </row>
    <row r="47" spans="1:10">
      <c r="A47" s="1"/>
      <c r="B47" s="5" t="s">
        <v>7</v>
      </c>
      <c r="C47" s="8"/>
      <c r="D47" s="12"/>
      <c r="E47" s="8"/>
      <c r="F47" s="12"/>
    </row>
    <row r="48" spans="1:10" ht="18.75">
      <c r="A48" s="1">
        <v>2570</v>
      </c>
      <c r="B48" s="3" t="s">
        <v>75</v>
      </c>
      <c r="C48" s="43">
        <v>5256</v>
      </c>
      <c r="D48" s="43">
        <v>1</v>
      </c>
      <c r="E48" s="43">
        <v>1116</v>
      </c>
      <c r="F48" s="46" t="s">
        <v>3</v>
      </c>
    </row>
    <row r="49" spans="1:6" ht="18.75" customHeight="1">
      <c r="A49" s="22"/>
      <c r="B49" s="22"/>
      <c r="C49" s="22"/>
      <c r="D49" s="22"/>
      <c r="E49" s="22"/>
      <c r="F49" s="22"/>
    </row>
    <row r="50" spans="1:6" ht="18.75">
      <c r="A50" s="1" t="s">
        <v>6</v>
      </c>
      <c r="B50" t="s">
        <v>8</v>
      </c>
      <c r="C50" s="43">
        <f t="shared" ref="C50:F50" si="3">SUM(C45:C48)</f>
        <v>131244</v>
      </c>
      <c r="D50" s="43">
        <f t="shared" si="3"/>
        <v>14</v>
      </c>
      <c r="E50" s="43">
        <f t="shared" si="3"/>
        <v>134998</v>
      </c>
      <c r="F50" s="43">
        <f t="shared" si="3"/>
        <v>14</v>
      </c>
    </row>
    <row r="51" spans="1:6">
      <c r="A51" s="33"/>
      <c r="B51" s="33"/>
      <c r="C51" s="33"/>
      <c r="D51" s="33"/>
      <c r="E51" s="33"/>
      <c r="F51" s="33"/>
    </row>
    <row r="52" spans="1:6">
      <c r="A52" s="1"/>
      <c r="B52" t="s">
        <v>13</v>
      </c>
      <c r="C52" s="34"/>
      <c r="D52" s="34"/>
      <c r="E52" s="34"/>
      <c r="F52" s="34"/>
    </row>
    <row r="53" spans="1:6" ht="18.75">
      <c r="A53" s="1" t="s">
        <v>76</v>
      </c>
      <c r="B53" s="3" t="s">
        <v>77</v>
      </c>
      <c r="C53" s="43">
        <v>850000</v>
      </c>
      <c r="D53" s="46">
        <v>89</v>
      </c>
      <c r="E53" s="43">
        <v>850000</v>
      </c>
      <c r="F53" s="46">
        <v>86</v>
      </c>
    </row>
    <row r="54" spans="1:6" ht="18.75">
      <c r="A54" s="1" t="s">
        <v>78</v>
      </c>
      <c r="B54" s="3" t="s">
        <v>79</v>
      </c>
      <c r="C54" s="43">
        <v>16000</v>
      </c>
      <c r="D54" s="46">
        <v>2</v>
      </c>
      <c r="E54" s="43">
        <v>16000</v>
      </c>
      <c r="F54" s="46">
        <v>1</v>
      </c>
    </row>
    <row r="55" spans="1:6">
      <c r="A55" s="1"/>
      <c r="B55" s="3" t="s">
        <v>9</v>
      </c>
      <c r="C55" s="8"/>
      <c r="D55" s="12"/>
      <c r="E55" s="8"/>
      <c r="F55" s="12"/>
    </row>
    <row r="56" spans="1:6">
      <c r="A56" s="1" t="s">
        <v>80</v>
      </c>
      <c r="B56" s="4" t="s">
        <v>81</v>
      </c>
      <c r="C56" s="52">
        <v>4074</v>
      </c>
      <c r="D56" s="17" t="s">
        <v>40</v>
      </c>
      <c r="E56" s="42">
        <v>4074</v>
      </c>
      <c r="F56" s="31" t="s">
        <v>3</v>
      </c>
    </row>
    <row r="57" spans="1:6" ht="18.75">
      <c r="A57" s="1" t="s">
        <v>83</v>
      </c>
      <c r="B57" s="4" t="s">
        <v>10</v>
      </c>
      <c r="C57" s="52">
        <v>6793</v>
      </c>
      <c r="D57" s="32">
        <v>1</v>
      </c>
      <c r="E57" s="42">
        <v>6793</v>
      </c>
      <c r="F57" s="19">
        <v>1</v>
      </c>
    </row>
    <row r="58" spans="1:6" ht="18.75">
      <c r="A58" s="1" t="s">
        <v>84</v>
      </c>
      <c r="B58" s="4" t="s">
        <v>82</v>
      </c>
      <c r="C58" s="50">
        <v>-60189</v>
      </c>
      <c r="D58" s="50">
        <v>-6</v>
      </c>
      <c r="E58" s="50">
        <v>-22695</v>
      </c>
      <c r="F58" s="50">
        <v>-2</v>
      </c>
    </row>
    <row r="59" spans="1:6" ht="18.75">
      <c r="A59" s="1" t="s">
        <v>85</v>
      </c>
      <c r="B59" s="18" t="s">
        <v>86</v>
      </c>
      <c r="C59" s="50">
        <v>-49322</v>
      </c>
      <c r="D59" s="50">
        <v>-5</v>
      </c>
      <c r="E59" s="50">
        <v>-11828</v>
      </c>
      <c r="F59" s="50">
        <v>-1</v>
      </c>
    </row>
    <row r="60" spans="1:6" ht="18.75">
      <c r="A60" s="1"/>
      <c r="B60" s="3" t="s">
        <v>94</v>
      </c>
      <c r="C60" s="9"/>
      <c r="D60" s="19"/>
      <c r="E60" s="9"/>
      <c r="F60" s="19"/>
    </row>
    <row r="61" spans="1:6">
      <c r="A61" s="1" t="s">
        <v>87</v>
      </c>
      <c r="B61" s="5" t="s">
        <v>89</v>
      </c>
      <c r="C61" s="31">
        <v>2</v>
      </c>
      <c r="D61" s="31" t="s">
        <v>40</v>
      </c>
      <c r="E61" s="52">
        <v>15</v>
      </c>
      <c r="F61" s="31" t="s">
        <v>40</v>
      </c>
    </row>
    <row r="62" spans="1:6" ht="18.75">
      <c r="A62" s="1" t="s">
        <v>90</v>
      </c>
      <c r="B62" s="5" t="s">
        <v>91</v>
      </c>
      <c r="C62" s="30" t="s">
        <v>3</v>
      </c>
      <c r="D62" s="29" t="s">
        <v>40</v>
      </c>
      <c r="E62" s="30" t="s">
        <v>107</v>
      </c>
      <c r="F62" s="29" t="s">
        <v>40</v>
      </c>
    </row>
    <row r="63" spans="1:6" ht="18.75">
      <c r="A63" s="1" t="s">
        <v>88</v>
      </c>
      <c r="B63" t="s">
        <v>92</v>
      </c>
      <c r="C63" s="43">
        <f>SUM(C61:C62)</f>
        <v>2</v>
      </c>
      <c r="D63" s="29" t="s">
        <v>40</v>
      </c>
      <c r="E63" s="43">
        <f>SUM(E61:E62)</f>
        <v>15</v>
      </c>
      <c r="F63" s="29" t="s">
        <v>40</v>
      </c>
    </row>
    <row r="64" spans="1:6" ht="18.75">
      <c r="A64" s="1"/>
      <c r="C64" s="10"/>
      <c r="D64" s="20"/>
      <c r="E64" s="10"/>
      <c r="F64" s="20"/>
    </row>
    <row r="65" spans="1:6" ht="18.75">
      <c r="A65" s="1" t="s">
        <v>93</v>
      </c>
      <c r="B65" t="s">
        <v>95</v>
      </c>
      <c r="C65" s="43">
        <f>SUM(C53:C54,C59,C63)</f>
        <v>816680</v>
      </c>
      <c r="D65" s="43">
        <f>SUM(D53:D54,D59)</f>
        <v>86</v>
      </c>
      <c r="E65" s="43">
        <f>SUM(E53:E54,E59,E63)</f>
        <v>854187</v>
      </c>
      <c r="F65" s="43">
        <f>SUM(F53:F54,F59)</f>
        <v>86</v>
      </c>
    </row>
    <row r="66" spans="1:6">
      <c r="C66" s="36"/>
      <c r="D66" s="36"/>
      <c r="E66" s="36"/>
      <c r="F66" s="36"/>
    </row>
    <row r="67" spans="1:6" ht="18.75">
      <c r="A67" s="21"/>
      <c r="B67" s="5" t="s">
        <v>96</v>
      </c>
      <c r="C67" s="10">
        <f>SUM(C50,C65)</f>
        <v>947924</v>
      </c>
      <c r="D67" s="14">
        <f>SUM(D50,D65)</f>
        <v>100</v>
      </c>
      <c r="E67" s="10">
        <f>SUM(E50,E65)</f>
        <v>989185</v>
      </c>
      <c r="F67" s="14">
        <f>SUM(F50,F65)</f>
        <v>100</v>
      </c>
    </row>
    <row r="70" spans="1:6">
      <c r="A70" s="39" t="s">
        <v>97</v>
      </c>
      <c r="B70" s="36"/>
      <c r="C70" s="36"/>
      <c r="D70" s="36"/>
      <c r="E70" s="36"/>
      <c r="F70" s="36"/>
    </row>
    <row r="73" spans="1:6">
      <c r="A73" s="38" t="s">
        <v>98</v>
      </c>
      <c r="B73" s="38"/>
      <c r="C73" s="36" t="s">
        <v>99</v>
      </c>
      <c r="D73" s="36"/>
      <c r="E73" s="37" t="s">
        <v>100</v>
      </c>
      <c r="F73" s="37"/>
    </row>
    <row r="86" spans="8:8" ht="18.75">
      <c r="H86" s="51"/>
    </row>
  </sheetData>
  <mergeCells count="16">
    <mergeCell ref="A70:F70"/>
    <mergeCell ref="A73:B73"/>
    <mergeCell ref="C73:D73"/>
    <mergeCell ref="E73:F73"/>
    <mergeCell ref="A4:F4"/>
    <mergeCell ref="A5:F5"/>
    <mergeCell ref="A1:F1"/>
    <mergeCell ref="A2:F2"/>
    <mergeCell ref="A3:F3"/>
    <mergeCell ref="C66:D66"/>
    <mergeCell ref="E66:F66"/>
    <mergeCell ref="A7:B7"/>
    <mergeCell ref="C7:D7"/>
    <mergeCell ref="E7:F7"/>
    <mergeCell ref="A6:J6"/>
    <mergeCell ref="A35:J35"/>
  </mergeCells>
  <phoneticPr fontId="2" type="noConversion"/>
  <pageMargins left="0.7" right="0.7" top="0.75" bottom="0.75" header="0.3" footer="0.3"/>
  <pageSetup paperSize="9" orientation="portrait" r:id="rId1"/>
  <ignoredErrors>
    <ignoredError sqref="D65:E65 D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合併資產負債表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YEN HUNG KUO</cp:lastModifiedBy>
  <dcterms:created xsi:type="dcterms:W3CDTF">2013-09-30T11:58:06Z</dcterms:created>
  <dcterms:modified xsi:type="dcterms:W3CDTF">2013-10-03T14:04:15Z</dcterms:modified>
</cp:coreProperties>
</file>