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tan\Desktop\"/>
    </mc:Choice>
  </mc:AlternateContent>
  <bookViews>
    <workbookView xWindow="0" yWindow="0" windowWidth="19200" windowHeight="7188"/>
  </bookViews>
  <sheets>
    <sheet name="合併資產負債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7" i="1" l="1"/>
  <c r="K58" i="1"/>
  <c r="K34" i="1"/>
  <c r="K35" i="1"/>
  <c r="K39" i="1"/>
  <c r="K42" i="1"/>
  <c r="K44" i="1"/>
  <c r="K45" i="1"/>
  <c r="K47" i="1"/>
  <c r="K50" i="1"/>
  <c r="K51" i="1"/>
  <c r="K52" i="1"/>
  <c r="K53" i="1"/>
  <c r="K54" i="1"/>
  <c r="K56" i="1"/>
  <c r="G33" i="1"/>
  <c r="G34" i="1"/>
  <c r="G35" i="1"/>
  <c r="G37" i="1"/>
  <c r="G39" i="1"/>
  <c r="G42" i="1"/>
  <c r="G44" i="1"/>
  <c r="G45" i="1"/>
  <c r="G47" i="1"/>
  <c r="G50" i="1"/>
  <c r="G51" i="1"/>
  <c r="G52" i="1"/>
  <c r="G53" i="1"/>
  <c r="G54" i="1"/>
  <c r="G56" i="1"/>
  <c r="G58" i="1"/>
  <c r="I58" i="1"/>
  <c r="E58" i="1"/>
  <c r="K12" i="1"/>
  <c r="K13" i="1"/>
  <c r="K15" i="1"/>
  <c r="K16" i="1"/>
  <c r="K17" i="1"/>
  <c r="K19" i="1"/>
  <c r="K22" i="1"/>
  <c r="K23" i="1"/>
  <c r="K24" i="1"/>
  <c r="K25" i="1"/>
  <c r="K27" i="1"/>
  <c r="K29" i="1"/>
  <c r="K11" i="1"/>
  <c r="G12" i="1"/>
  <c r="G13" i="1"/>
  <c r="G15" i="1"/>
  <c r="G16" i="1"/>
  <c r="G17" i="1"/>
  <c r="G19" i="1"/>
  <c r="G22" i="1"/>
  <c r="G23" i="1"/>
  <c r="G24" i="1"/>
  <c r="G25" i="1"/>
  <c r="G27" i="1"/>
  <c r="G29" i="1"/>
  <c r="G11" i="1"/>
  <c r="I54" i="1"/>
  <c r="I56" i="1" s="1"/>
  <c r="E54" i="1"/>
  <c r="E56" i="1" s="1"/>
  <c r="I45" i="1"/>
  <c r="E45" i="1"/>
  <c r="E47" i="1" s="1"/>
  <c r="I39" i="1"/>
  <c r="I47" i="1" s="1"/>
  <c r="E39" i="1"/>
  <c r="E27" i="1"/>
  <c r="E29" i="1" s="1"/>
  <c r="I27" i="1"/>
  <c r="I19" i="1"/>
  <c r="I29" i="1" s="1"/>
  <c r="E19" i="1"/>
</calcChain>
</file>

<file path=xl/sharedStrings.xml><?xml version="1.0" encoding="utf-8"?>
<sst xmlns="http://schemas.openxmlformats.org/spreadsheetml/2006/main" count="86" uniqueCount="70">
  <si>
    <t>130X</t>
    <phoneticPr fontId="1" type="noConversion"/>
  </si>
  <si>
    <t>11XX</t>
    <phoneticPr fontId="1" type="noConversion"/>
  </si>
  <si>
    <t>15XX</t>
    <phoneticPr fontId="1" type="noConversion"/>
  </si>
  <si>
    <t>1XXX</t>
    <phoneticPr fontId="1" type="noConversion"/>
  </si>
  <si>
    <t>21XX</t>
    <phoneticPr fontId="1" type="noConversion"/>
  </si>
  <si>
    <t>25XX</t>
    <phoneticPr fontId="1" type="noConversion"/>
  </si>
  <si>
    <t>2XXX</t>
    <phoneticPr fontId="1" type="noConversion"/>
  </si>
  <si>
    <t>31XX</t>
    <phoneticPr fontId="1" type="noConversion"/>
  </si>
  <si>
    <t>3XXX</t>
    <phoneticPr fontId="1" type="noConversion"/>
  </si>
  <si>
    <t xml:space="preserve"> </t>
    <phoneticPr fontId="1" type="noConversion"/>
  </si>
  <si>
    <t>-</t>
    <phoneticPr fontId="1" type="noConversion"/>
  </si>
  <si>
    <t>-</t>
    <phoneticPr fontId="1" type="noConversion"/>
  </si>
  <si>
    <r>
      <rPr>
        <sz val="12"/>
        <color theme="1"/>
        <rFont val="新細明體"/>
        <family val="2"/>
        <charset val="136"/>
      </rPr>
      <t>映泰股份有限公司及子公司</t>
    </r>
    <phoneticPr fontId="1" type="noConversion"/>
  </si>
  <si>
    <r>
      <rPr>
        <sz val="12"/>
        <color theme="1"/>
        <rFont val="新細明體"/>
        <family val="2"/>
        <charset val="136"/>
      </rPr>
      <t>合併資產負債表</t>
    </r>
    <phoneticPr fontId="1" type="noConversion"/>
  </si>
  <si>
    <r>
      <rPr>
        <sz val="12"/>
        <color theme="1"/>
        <rFont val="新細明體"/>
        <family val="2"/>
        <charset val="136"/>
      </rPr>
      <t>民國</t>
    </r>
    <r>
      <rPr>
        <sz val="12"/>
        <color theme="1"/>
        <rFont val="Times New Roman"/>
        <family val="1"/>
      </rPr>
      <t xml:space="preserve"> 102 </t>
    </r>
    <r>
      <rPr>
        <sz val="12"/>
        <color theme="1"/>
        <rFont val="新細明體"/>
        <family val="2"/>
        <charset val="136"/>
      </rPr>
      <t>年</t>
    </r>
    <r>
      <rPr>
        <sz val="12"/>
        <color theme="1"/>
        <rFont val="Times New Roman"/>
        <family val="1"/>
      </rPr>
      <t xml:space="preserve"> 6 </t>
    </r>
    <r>
      <rPr>
        <sz val="12"/>
        <color theme="1"/>
        <rFont val="新細明體"/>
        <family val="2"/>
        <charset val="136"/>
      </rPr>
      <t>月</t>
    </r>
    <r>
      <rPr>
        <sz val="12"/>
        <color theme="1"/>
        <rFont val="Times New Roman"/>
        <family val="1"/>
      </rPr>
      <t xml:space="preserve"> 30 </t>
    </r>
    <r>
      <rPr>
        <sz val="12"/>
        <color theme="1"/>
        <rFont val="新細明體"/>
        <family val="2"/>
        <charset val="136"/>
      </rPr>
      <t>日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新細明體"/>
        <family val="2"/>
        <charset val="136"/>
      </rPr>
      <t>暨民國</t>
    </r>
    <r>
      <rPr>
        <sz val="12"/>
        <color theme="1"/>
        <rFont val="Times New Roman"/>
        <family val="1"/>
      </rPr>
      <t xml:space="preserve"> 101 </t>
    </r>
    <r>
      <rPr>
        <sz val="12"/>
        <color theme="1"/>
        <rFont val="新細明體"/>
        <family val="2"/>
        <charset val="136"/>
      </rPr>
      <t>年</t>
    </r>
    <r>
      <rPr>
        <sz val="12"/>
        <color theme="1"/>
        <rFont val="Times New Roman"/>
        <family val="1"/>
      </rPr>
      <t xml:space="preserve"> 12</t>
    </r>
    <r>
      <rPr>
        <sz val="12"/>
        <color theme="1"/>
        <rFont val="新細明體"/>
        <family val="2"/>
        <charset val="136"/>
      </rPr>
      <t>月</t>
    </r>
    <r>
      <rPr>
        <sz val="12"/>
        <color theme="1"/>
        <rFont val="Times New Roman"/>
        <family val="1"/>
      </rPr>
      <t xml:space="preserve"> 31 </t>
    </r>
    <r>
      <rPr>
        <sz val="12"/>
        <color theme="1"/>
        <rFont val="新細明體"/>
        <family val="2"/>
        <charset val="136"/>
      </rPr>
      <t>日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新細明體"/>
        <family val="2"/>
        <charset val="136"/>
      </rPr>
      <t>、</t>
    </r>
    <r>
      <rPr>
        <sz val="12"/>
        <color theme="1"/>
        <rFont val="Times New Roman"/>
        <family val="1"/>
      </rPr>
      <t xml:space="preserve"> 6 </t>
    </r>
    <r>
      <rPr>
        <sz val="12"/>
        <color theme="1"/>
        <rFont val="新細明體"/>
        <family val="2"/>
        <charset val="136"/>
      </rPr>
      <t>月</t>
    </r>
    <r>
      <rPr>
        <sz val="12"/>
        <color theme="1"/>
        <rFont val="Times New Roman"/>
        <family val="1"/>
      </rPr>
      <t xml:space="preserve"> 30 </t>
    </r>
    <r>
      <rPr>
        <sz val="12"/>
        <color theme="1"/>
        <rFont val="新細明體"/>
        <family val="2"/>
        <charset val="136"/>
      </rPr>
      <t>日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新細明體"/>
        <family val="2"/>
        <charset val="136"/>
      </rPr>
      <t>及</t>
    </r>
    <r>
      <rPr>
        <sz val="12"/>
        <color theme="1"/>
        <rFont val="Times New Roman"/>
        <family val="1"/>
      </rPr>
      <t xml:space="preserve"> 1 </t>
    </r>
    <r>
      <rPr>
        <sz val="12"/>
        <color theme="1"/>
        <rFont val="新細明體"/>
        <family val="2"/>
        <charset val="136"/>
      </rPr>
      <t>月</t>
    </r>
    <r>
      <rPr>
        <sz val="12"/>
        <color theme="1"/>
        <rFont val="Times New Roman"/>
        <family val="1"/>
      </rPr>
      <t xml:space="preserve"> 1</t>
    </r>
    <r>
      <rPr>
        <sz val="12"/>
        <color theme="1"/>
        <rFont val="新細明體"/>
        <family val="2"/>
        <charset val="136"/>
      </rPr>
      <t>日</t>
    </r>
    <phoneticPr fontId="1" type="noConversion"/>
  </si>
  <si>
    <r>
      <rPr>
        <sz val="12"/>
        <color theme="1"/>
        <rFont val="新細明體"/>
        <family val="2"/>
        <charset val="136"/>
      </rPr>
      <t>（　僅經核閱，未依一般公認審計準則查核　）</t>
    </r>
    <phoneticPr fontId="1" type="noConversion"/>
  </si>
  <si>
    <r>
      <rPr>
        <sz val="12"/>
        <color theme="1"/>
        <rFont val="新細明體"/>
        <family val="2"/>
        <charset val="136"/>
      </rPr>
      <t>單位：新台幣仟元</t>
    </r>
    <phoneticPr fontId="1" type="noConversion"/>
  </si>
  <si>
    <r>
      <t>102</t>
    </r>
    <r>
      <rPr>
        <sz val="12"/>
        <color theme="1"/>
        <rFont val="新細明體"/>
        <family val="2"/>
        <charset val="136"/>
      </rPr>
      <t>年</t>
    </r>
    <r>
      <rPr>
        <sz val="12"/>
        <color theme="1"/>
        <rFont val="Times New Roman"/>
        <family val="1"/>
      </rPr>
      <t>6</t>
    </r>
    <r>
      <rPr>
        <sz val="12"/>
        <color theme="1"/>
        <rFont val="新細明體"/>
        <family val="2"/>
        <charset val="136"/>
      </rPr>
      <t>月</t>
    </r>
    <r>
      <rPr>
        <sz val="12"/>
        <color theme="1"/>
        <rFont val="Times New Roman"/>
        <family val="1"/>
      </rPr>
      <t>30</t>
    </r>
    <r>
      <rPr>
        <sz val="12"/>
        <color theme="1"/>
        <rFont val="新細明體"/>
        <family val="2"/>
        <charset val="136"/>
      </rPr>
      <t>日</t>
    </r>
    <phoneticPr fontId="1" type="noConversion"/>
  </si>
  <si>
    <r>
      <t>101</t>
    </r>
    <r>
      <rPr>
        <sz val="12"/>
        <color theme="1"/>
        <rFont val="新細明體"/>
        <family val="2"/>
        <charset val="136"/>
      </rPr>
      <t>年</t>
    </r>
    <r>
      <rPr>
        <sz val="12"/>
        <color theme="1"/>
        <rFont val="Times New Roman"/>
        <family val="1"/>
      </rPr>
      <t>12</t>
    </r>
    <r>
      <rPr>
        <sz val="12"/>
        <color theme="1"/>
        <rFont val="新細明體"/>
        <family val="2"/>
        <charset val="136"/>
      </rPr>
      <t>月</t>
    </r>
    <r>
      <rPr>
        <sz val="12"/>
        <color theme="1"/>
        <rFont val="Times New Roman"/>
        <family val="1"/>
      </rPr>
      <t>31</t>
    </r>
    <r>
      <rPr>
        <sz val="12"/>
        <color theme="1"/>
        <rFont val="新細明體"/>
        <family val="2"/>
        <charset val="136"/>
      </rPr>
      <t>日</t>
    </r>
    <phoneticPr fontId="1" type="noConversion"/>
  </si>
  <si>
    <r>
      <rPr>
        <sz val="12"/>
        <color theme="1"/>
        <rFont val="新細明體"/>
        <family val="2"/>
        <charset val="136"/>
      </rPr>
      <t>代碼</t>
    </r>
    <phoneticPr fontId="1" type="noConversion"/>
  </si>
  <si>
    <r>
      <rPr>
        <sz val="12"/>
        <color theme="1"/>
        <rFont val="新細明體"/>
        <family val="2"/>
        <charset val="136"/>
      </rPr>
      <t>資產</t>
    </r>
    <phoneticPr fontId="1" type="noConversion"/>
  </si>
  <si>
    <r>
      <rPr>
        <sz val="12"/>
        <color theme="1"/>
        <rFont val="新細明體"/>
        <family val="2"/>
        <charset val="136"/>
      </rPr>
      <t>金額</t>
    </r>
    <phoneticPr fontId="1" type="noConversion"/>
  </si>
  <si>
    <r>
      <rPr>
        <sz val="12"/>
        <color theme="1"/>
        <rFont val="新細明體"/>
        <family val="2"/>
        <charset val="136"/>
      </rPr>
      <t>％</t>
    </r>
    <phoneticPr fontId="1" type="noConversion"/>
  </si>
  <si>
    <r>
      <rPr>
        <sz val="12"/>
        <color theme="1"/>
        <rFont val="新細明體"/>
        <family val="2"/>
        <charset val="136"/>
      </rPr>
      <t>％</t>
    </r>
  </si>
  <si>
    <r>
      <rPr>
        <sz val="12"/>
        <color theme="1"/>
        <rFont val="新細明體"/>
        <family val="2"/>
        <charset val="136"/>
      </rPr>
      <t>流動資產</t>
    </r>
    <phoneticPr fontId="1" type="noConversion"/>
  </si>
  <si>
    <r>
      <rPr>
        <sz val="12"/>
        <color theme="1"/>
        <rFont val="新細明體"/>
        <family val="2"/>
        <charset val="136"/>
      </rPr>
      <t>現金及約當現金　（附註六）</t>
    </r>
    <phoneticPr fontId="1" type="noConversion"/>
  </si>
  <si>
    <r>
      <rPr>
        <sz val="12"/>
        <color theme="1"/>
        <rFont val="新細明體"/>
        <family val="2"/>
        <charset val="136"/>
      </rPr>
      <t>備供出售金融資產－流動（附註七）</t>
    </r>
    <phoneticPr fontId="1" type="noConversion"/>
  </si>
  <si>
    <r>
      <rPr>
        <sz val="12"/>
        <color theme="1"/>
        <rFont val="新細明體"/>
        <family val="2"/>
        <charset val="136"/>
      </rPr>
      <t>無活絡市場之債券投資－流動（附註
　八及二九）</t>
    </r>
    <phoneticPr fontId="1" type="noConversion"/>
  </si>
  <si>
    <r>
      <rPr>
        <sz val="12"/>
        <color theme="1"/>
        <rFont val="新細明體"/>
        <family val="2"/>
        <charset val="136"/>
      </rPr>
      <t>應收票據淨額（附註九）</t>
    </r>
    <phoneticPr fontId="1" type="noConversion"/>
  </si>
  <si>
    <r>
      <rPr>
        <sz val="12"/>
        <color theme="1"/>
        <rFont val="新細明體"/>
        <family val="2"/>
        <charset val="136"/>
      </rPr>
      <t>應收帳款淨額（附註五及九）</t>
    </r>
    <phoneticPr fontId="1" type="noConversion"/>
  </si>
  <si>
    <r>
      <rPr>
        <sz val="12"/>
        <color theme="1"/>
        <rFont val="新細明體"/>
        <family val="2"/>
        <charset val="136"/>
      </rPr>
      <t>其他應收款（附註九）</t>
    </r>
    <phoneticPr fontId="1" type="noConversion"/>
  </si>
  <si>
    <r>
      <rPr>
        <sz val="12"/>
        <color theme="1"/>
        <rFont val="新細明體"/>
        <family val="2"/>
        <charset val="136"/>
      </rPr>
      <t>存貨（附註十）</t>
    </r>
    <phoneticPr fontId="1" type="noConversion"/>
  </si>
  <si>
    <r>
      <rPr>
        <sz val="12"/>
        <color theme="1"/>
        <rFont val="新細明體"/>
        <family val="2"/>
        <charset val="136"/>
      </rPr>
      <t>其他流動資產（附註十三、十四及二
　九）</t>
    </r>
    <phoneticPr fontId="1" type="noConversion"/>
  </si>
  <si>
    <r>
      <rPr>
        <sz val="12"/>
        <color theme="1"/>
        <rFont val="新細明體"/>
        <family val="2"/>
        <charset val="136"/>
      </rPr>
      <t>流動資產總計</t>
    </r>
    <phoneticPr fontId="1" type="noConversion"/>
  </si>
  <si>
    <r>
      <rPr>
        <sz val="12"/>
        <color theme="1"/>
        <rFont val="新細明體"/>
        <family val="2"/>
        <charset val="136"/>
      </rPr>
      <t>非流動資產</t>
    </r>
    <phoneticPr fontId="1" type="noConversion"/>
  </si>
  <si>
    <r>
      <rPr>
        <sz val="12"/>
        <color theme="1"/>
        <rFont val="新細明體"/>
        <family val="2"/>
        <charset val="136"/>
      </rPr>
      <t>備供出售金融資產－非流動（附註七）</t>
    </r>
    <phoneticPr fontId="1" type="noConversion"/>
  </si>
  <si>
    <r>
      <rPr>
        <sz val="12"/>
        <color theme="1"/>
        <rFont val="新細明體"/>
        <family val="2"/>
        <charset val="136"/>
      </rPr>
      <t>不動產、廠房及設備（附註十一及二
　九）</t>
    </r>
    <phoneticPr fontId="1" type="noConversion"/>
  </si>
  <si>
    <r>
      <rPr>
        <sz val="12"/>
        <color theme="1"/>
        <rFont val="新細明體"/>
        <family val="2"/>
        <charset val="136"/>
      </rPr>
      <t>投資性不動產淨額（附註十二及二九）</t>
    </r>
    <phoneticPr fontId="1" type="noConversion"/>
  </si>
  <si>
    <r>
      <rPr>
        <sz val="12"/>
        <color theme="1"/>
        <rFont val="新細明體"/>
        <family val="2"/>
        <charset val="136"/>
      </rPr>
      <t>遞延所得稅資產（附註十二及二九）</t>
    </r>
    <phoneticPr fontId="1" type="noConversion"/>
  </si>
  <si>
    <r>
      <rPr>
        <sz val="12"/>
        <color theme="1"/>
        <rFont val="新細明體"/>
        <family val="2"/>
        <charset val="136"/>
      </rPr>
      <t>其他非流動資產（附註十三、十四及
　二五）</t>
    </r>
    <phoneticPr fontId="1" type="noConversion"/>
  </si>
  <si>
    <r>
      <rPr>
        <sz val="12"/>
        <color theme="1"/>
        <rFont val="新細明體"/>
        <family val="2"/>
        <charset val="136"/>
      </rPr>
      <t>非流動資產總計</t>
    </r>
    <phoneticPr fontId="1" type="noConversion"/>
  </si>
  <si>
    <r>
      <rPr>
        <sz val="12"/>
        <color theme="1"/>
        <rFont val="新細明體"/>
        <family val="2"/>
        <charset val="136"/>
      </rPr>
      <t>資　　產　　總　　計</t>
    </r>
    <phoneticPr fontId="1" type="noConversion"/>
  </si>
  <si>
    <r>
      <rPr>
        <sz val="12"/>
        <color theme="1"/>
        <rFont val="新細明體"/>
        <family val="1"/>
        <charset val="136"/>
      </rPr>
      <t>代碼</t>
    </r>
    <phoneticPr fontId="1" type="noConversion"/>
  </si>
  <si>
    <r>
      <rPr>
        <sz val="12"/>
        <color theme="1"/>
        <rFont val="新細明體"/>
        <family val="2"/>
        <charset val="136"/>
      </rPr>
      <t>負債及權益</t>
    </r>
    <phoneticPr fontId="1" type="noConversion"/>
  </si>
  <si>
    <r>
      <rPr>
        <sz val="12"/>
        <color theme="1"/>
        <rFont val="新細明體"/>
        <family val="2"/>
        <charset val="136"/>
      </rPr>
      <t>流動負債</t>
    </r>
    <phoneticPr fontId="1" type="noConversion"/>
  </si>
  <si>
    <r>
      <rPr>
        <sz val="12"/>
        <color theme="1"/>
        <rFont val="新細明體"/>
        <family val="2"/>
        <charset val="136"/>
      </rPr>
      <t>應付票據（附註十五）</t>
    </r>
    <phoneticPr fontId="1" type="noConversion"/>
  </si>
  <si>
    <r>
      <rPr>
        <sz val="12"/>
        <color theme="1"/>
        <rFont val="新細明體"/>
        <family val="2"/>
        <charset val="136"/>
      </rPr>
      <t>應付帳款（附註十五）</t>
    </r>
    <phoneticPr fontId="1" type="noConversion"/>
  </si>
  <si>
    <r>
      <rPr>
        <sz val="12"/>
        <color theme="1"/>
        <rFont val="新細明體"/>
        <family val="2"/>
        <charset val="136"/>
      </rPr>
      <t>其他應付款（附註十六）</t>
    </r>
    <phoneticPr fontId="1" type="noConversion"/>
  </si>
  <si>
    <r>
      <rPr>
        <sz val="12"/>
        <color theme="1"/>
        <rFont val="新細明體"/>
        <family val="2"/>
        <charset val="136"/>
      </rPr>
      <t>當期所得稅負債（附註五）</t>
    </r>
    <phoneticPr fontId="1" type="noConversion"/>
  </si>
  <si>
    <r>
      <rPr>
        <sz val="12"/>
        <color theme="1"/>
        <rFont val="新細明體"/>
        <family val="2"/>
        <charset val="136"/>
      </rPr>
      <t>負債準備－流動（附註五及十七）</t>
    </r>
    <phoneticPr fontId="1" type="noConversion"/>
  </si>
  <si>
    <r>
      <rPr>
        <sz val="12"/>
        <color theme="1"/>
        <rFont val="新細明體"/>
        <family val="2"/>
        <charset val="136"/>
      </rPr>
      <t>其他流動負債（附註十六）</t>
    </r>
    <phoneticPr fontId="1" type="noConversion"/>
  </si>
  <si>
    <r>
      <rPr>
        <sz val="12"/>
        <color theme="1"/>
        <rFont val="新細明體"/>
        <family val="2"/>
        <charset val="136"/>
      </rPr>
      <t>流動負債總計</t>
    </r>
    <phoneticPr fontId="1" type="noConversion"/>
  </si>
  <si>
    <r>
      <rPr>
        <sz val="12"/>
        <color theme="1"/>
        <rFont val="新細明體"/>
        <family val="2"/>
        <charset val="136"/>
      </rPr>
      <t>非流動負債</t>
    </r>
    <phoneticPr fontId="1" type="noConversion"/>
  </si>
  <si>
    <r>
      <rPr>
        <sz val="12"/>
        <color theme="1"/>
        <rFont val="新細明體"/>
        <family val="2"/>
        <charset val="136"/>
      </rPr>
      <t>負債準備－非流動（附註五及十七）</t>
    </r>
    <phoneticPr fontId="1" type="noConversion"/>
  </si>
  <si>
    <r>
      <rPr>
        <sz val="12"/>
        <color theme="1"/>
        <rFont val="新細明體"/>
        <family val="2"/>
        <charset val="136"/>
      </rPr>
      <t>遞延所得稅負債（附註二二）</t>
    </r>
    <phoneticPr fontId="1" type="noConversion"/>
  </si>
  <si>
    <r>
      <rPr>
        <sz val="12"/>
        <color theme="1"/>
        <rFont val="新細明體"/>
        <family val="2"/>
        <charset val="136"/>
      </rPr>
      <t>其他非流動負債（附註十六、十八及
　二五）</t>
    </r>
    <phoneticPr fontId="1" type="noConversion"/>
  </si>
  <si>
    <r>
      <rPr>
        <sz val="12"/>
        <color theme="1"/>
        <rFont val="新細明體"/>
        <family val="2"/>
        <charset val="136"/>
      </rPr>
      <t>非流動負債總計</t>
    </r>
    <phoneticPr fontId="1" type="noConversion"/>
  </si>
  <si>
    <r>
      <rPr>
        <sz val="12"/>
        <color theme="1"/>
        <rFont val="新細明體"/>
        <family val="2"/>
        <charset val="136"/>
      </rPr>
      <t>負債總額</t>
    </r>
    <phoneticPr fontId="1" type="noConversion"/>
  </si>
  <si>
    <r>
      <rPr>
        <sz val="12"/>
        <color theme="1"/>
        <rFont val="新細明體"/>
        <family val="2"/>
        <charset val="136"/>
      </rPr>
      <t>歸屬於母公司業主之權益</t>
    </r>
    <phoneticPr fontId="1" type="noConversion"/>
  </si>
  <si>
    <r>
      <rPr>
        <sz val="12"/>
        <color theme="1"/>
        <rFont val="新細明體"/>
        <family val="2"/>
        <charset val="136"/>
      </rPr>
      <t>普通股股本（附註十九）</t>
    </r>
    <phoneticPr fontId="1" type="noConversion"/>
  </si>
  <si>
    <r>
      <rPr>
        <sz val="12"/>
        <color theme="1"/>
        <rFont val="新細明體"/>
        <family val="2"/>
        <charset val="136"/>
      </rPr>
      <t>資本公積－發行溢價（附註十九）</t>
    </r>
    <phoneticPr fontId="1" type="noConversion"/>
  </si>
  <si>
    <r>
      <rPr>
        <sz val="12"/>
        <color theme="1"/>
        <rFont val="新細明體"/>
        <family val="2"/>
        <charset val="136"/>
      </rPr>
      <t>保留盈餘（附註十九）</t>
    </r>
    <phoneticPr fontId="1" type="noConversion"/>
  </si>
  <si>
    <r>
      <rPr>
        <sz val="12"/>
        <color theme="1"/>
        <rFont val="新細明體"/>
        <family val="2"/>
        <charset val="136"/>
      </rPr>
      <t>其他權益（附註十九）</t>
    </r>
    <phoneticPr fontId="1" type="noConversion"/>
  </si>
  <si>
    <r>
      <rPr>
        <sz val="12"/>
        <color theme="1"/>
        <rFont val="新細明體"/>
        <family val="2"/>
        <charset val="136"/>
      </rPr>
      <t>母公司業主權益總計</t>
    </r>
    <phoneticPr fontId="1" type="noConversion"/>
  </si>
  <si>
    <r>
      <rPr>
        <sz val="12"/>
        <color theme="1"/>
        <rFont val="新細明體"/>
        <family val="2"/>
        <charset val="136"/>
      </rPr>
      <t>權益總計</t>
    </r>
    <phoneticPr fontId="1" type="noConversion"/>
  </si>
  <si>
    <r>
      <rPr>
        <sz val="12"/>
        <color theme="1"/>
        <rFont val="新細明體"/>
        <family val="2"/>
        <charset val="136"/>
      </rPr>
      <t>負　債　及　權　益　總　計</t>
    </r>
    <phoneticPr fontId="1" type="noConversion"/>
  </si>
  <si>
    <r>
      <rPr>
        <sz val="12"/>
        <color theme="1"/>
        <rFont val="新細明體"/>
        <family val="2"/>
        <charset val="136"/>
      </rPr>
      <t>後附註之附註係本合併財務報告之一部分。</t>
    </r>
    <phoneticPr fontId="1" type="noConversion"/>
  </si>
  <si>
    <r>
      <rPr>
        <sz val="12"/>
        <color theme="1"/>
        <rFont val="新細明體"/>
        <family val="2"/>
        <charset val="136"/>
      </rPr>
      <t>（請參閱勤業眾信聯合會計師事務所民國</t>
    </r>
    <r>
      <rPr>
        <sz val="12"/>
        <color theme="1"/>
        <rFont val="Times New Roman"/>
        <family val="1"/>
      </rPr>
      <t xml:space="preserve"> 102 </t>
    </r>
    <r>
      <rPr>
        <sz val="12"/>
        <color theme="1"/>
        <rFont val="新細明體"/>
        <family val="2"/>
        <charset val="136"/>
      </rPr>
      <t>年</t>
    </r>
    <r>
      <rPr>
        <sz val="12"/>
        <color theme="1"/>
        <rFont val="Times New Roman"/>
        <family val="1"/>
      </rPr>
      <t xml:space="preserve"> 8 </t>
    </r>
    <r>
      <rPr>
        <sz val="12"/>
        <color theme="1"/>
        <rFont val="新細明體"/>
        <family val="2"/>
        <charset val="136"/>
      </rPr>
      <t>月</t>
    </r>
    <r>
      <rPr>
        <sz val="12"/>
        <color theme="1"/>
        <rFont val="Times New Roman"/>
        <family val="1"/>
      </rPr>
      <t xml:space="preserve"> 12 </t>
    </r>
    <r>
      <rPr>
        <sz val="12"/>
        <color theme="1"/>
        <rFont val="新細明體"/>
        <family val="2"/>
        <charset val="136"/>
      </rPr>
      <t>日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新細明體"/>
        <family val="2"/>
        <charset val="136"/>
      </rPr>
      <t>核閱報告）</t>
    </r>
    <phoneticPr fontId="1" type="noConversion"/>
  </si>
  <si>
    <r>
      <rPr>
        <sz val="12"/>
        <color theme="1"/>
        <rFont val="新細明體"/>
        <family val="2"/>
        <charset val="136"/>
      </rPr>
      <t>經理人：王明正</t>
    </r>
    <phoneticPr fontId="1" type="noConversion"/>
  </si>
  <si>
    <r>
      <rPr>
        <sz val="12"/>
        <color theme="1"/>
        <rFont val="新細明體"/>
        <family val="2"/>
        <charset val="136"/>
      </rPr>
      <t>會計主管：楊凱傑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</si>
</sst>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;[Red]\-&quot;$&quot;#,##0"/>
    <numFmt numFmtId="42" formatCode="_-&quot;$&quot;* #,##0_-;\-&quot;$&quot;* #,##0_-;_-&quot;$&quot;* &quot;-&quot;_-;_-@_-"/>
    <numFmt numFmtId="176" formatCode="0_ "/>
    <numFmt numFmtId="177" formatCode="#,##0_);[Red]\(#,##0\)"/>
    <numFmt numFmtId="178" formatCode="#,##0_);\(#,##0\)"/>
    <numFmt numFmtId="179" formatCode="0_);\(0\)"/>
  </numFmts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2"/>
      <color theme="1"/>
      <name val="新細明體"/>
      <family val="2"/>
      <charset val="136"/>
    </font>
    <font>
      <sz val="12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indent="2"/>
    </xf>
    <xf numFmtId="42" fontId="2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6" fontId="2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 indent="2"/>
    </xf>
    <xf numFmtId="0" fontId="2" fillId="0" borderId="0" xfId="0" applyFont="1" applyAlignment="1">
      <alignment vertical="center" wrapText="1"/>
    </xf>
    <xf numFmtId="177" fontId="2" fillId="0" borderId="0" xfId="0" applyNumberFormat="1" applyFont="1" applyAlignment="1">
      <alignment horizontal="right" wrapText="1"/>
    </xf>
    <xf numFmtId="177" fontId="2" fillId="0" borderId="0" xfId="0" applyNumberFormat="1" applyFont="1" applyAlignment="1">
      <alignment horizontal="center" wrapText="1"/>
    </xf>
    <xf numFmtId="176" fontId="2" fillId="0" borderId="0" xfId="0" applyNumberFormat="1" applyFont="1" applyAlignment="1"/>
    <xf numFmtId="177" fontId="2" fillId="0" borderId="0" xfId="0" applyNumberFormat="1" applyFont="1" applyAlignment="1"/>
    <xf numFmtId="176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 indent="2"/>
    </xf>
    <xf numFmtId="176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 vertical="center" indent="4"/>
    </xf>
    <xf numFmtId="177" fontId="2" fillId="0" borderId="7" xfId="0" applyNumberFormat="1" applyFont="1" applyBorder="1">
      <alignment vertical="center"/>
    </xf>
    <xf numFmtId="176" fontId="2" fillId="0" borderId="7" xfId="0" applyNumberFormat="1" applyFont="1" applyBorder="1">
      <alignment vertical="center"/>
    </xf>
    <xf numFmtId="177" fontId="2" fillId="0" borderId="8" xfId="0" applyNumberFormat="1" applyFont="1" applyBorder="1">
      <alignment vertical="center"/>
    </xf>
    <xf numFmtId="0" fontId="2" fillId="0" borderId="0" xfId="0" applyFont="1" applyAlignment="1">
      <alignment horizontal="left" vertical="center"/>
    </xf>
    <xf numFmtId="177" fontId="2" fillId="0" borderId="4" xfId="0" applyNumberFormat="1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NumberFormat="1" applyFont="1" applyAlignment="1">
      <alignment horizontal="right" vertical="center"/>
    </xf>
    <xf numFmtId="177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77" fontId="2" fillId="0" borderId="1" xfId="0" applyNumberFormat="1" applyFont="1" applyBorder="1" applyAlignment="1">
      <alignment horizontal="right" vertical="center"/>
    </xf>
    <xf numFmtId="177" fontId="2" fillId="0" borderId="7" xfId="0" applyNumberFormat="1" applyFont="1" applyBorder="1" applyAlignment="1">
      <alignment horizontal="right" vertical="center"/>
    </xf>
    <xf numFmtId="176" fontId="2" fillId="0" borderId="7" xfId="0" applyNumberFormat="1" applyFont="1" applyBorder="1" applyAlignment="1">
      <alignment horizontal="right" vertical="center"/>
    </xf>
    <xf numFmtId="177" fontId="2" fillId="0" borderId="1" xfId="0" applyNumberFormat="1" applyFont="1" applyBorder="1" applyAlignment="1"/>
    <xf numFmtId="177" fontId="2" fillId="0" borderId="1" xfId="0" applyNumberFormat="1" applyFont="1" applyBorder="1" applyAlignment="1">
      <alignment horizontal="right"/>
    </xf>
    <xf numFmtId="177" fontId="2" fillId="0" borderId="0" xfId="0" applyNumberFormat="1" applyFont="1" applyAlignment="1">
      <alignment horizontal="right"/>
    </xf>
    <xf numFmtId="177" fontId="2" fillId="0" borderId="8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8" fontId="2" fillId="0" borderId="0" xfId="0" applyNumberFormat="1" applyFont="1" applyBorder="1">
      <alignment vertical="center"/>
    </xf>
    <xf numFmtId="178" fontId="2" fillId="0" borderId="0" xfId="0" applyNumberFormat="1" applyFont="1">
      <alignment vertical="center"/>
    </xf>
    <xf numFmtId="178" fontId="2" fillId="0" borderId="0" xfId="0" applyNumberFormat="1" applyFont="1" applyAlignment="1">
      <alignment horizontal="right" vertical="center"/>
    </xf>
    <xf numFmtId="178" fontId="2" fillId="0" borderId="1" xfId="0" applyNumberFormat="1" applyFont="1" applyBorder="1" applyAlignment="1">
      <alignment horizontal="right" vertical="center"/>
    </xf>
    <xf numFmtId="179" fontId="2" fillId="0" borderId="0" xfId="0" applyNumberFormat="1" applyFont="1" applyAlignment="1">
      <alignment horizontal="right" vertical="center"/>
    </xf>
    <xf numFmtId="0" fontId="2" fillId="0" borderId="0" xfId="0" applyNumberFormat="1" applyFont="1">
      <alignment vertical="center"/>
    </xf>
    <xf numFmtId="177" fontId="2" fillId="0" borderId="0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177" fontId="2" fillId="0" borderId="5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177" fontId="2" fillId="0" borderId="2" xfId="0" applyNumberFormat="1" applyFont="1" applyBorder="1">
      <alignment vertical="center"/>
    </xf>
    <xf numFmtId="177" fontId="2" fillId="0" borderId="2" xfId="0" applyNumberFormat="1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right" vertical="center"/>
    </xf>
    <xf numFmtId="0" fontId="2" fillId="0" borderId="3" xfId="0" applyFont="1" applyBorder="1">
      <alignment vertical="center"/>
    </xf>
    <xf numFmtId="0" fontId="2" fillId="0" borderId="0" xfId="0" applyFont="1" applyBorder="1">
      <alignment vertical="center"/>
    </xf>
    <xf numFmtId="177" fontId="2" fillId="0" borderId="9" xfId="0" applyNumberFormat="1" applyFont="1" applyBorder="1">
      <alignment vertical="center"/>
    </xf>
    <xf numFmtId="176" fontId="2" fillId="0" borderId="9" xfId="0" applyNumberFormat="1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tabSelected="1" topLeftCell="A10" workbookViewId="0">
      <selection activeCell="M11" sqref="M11"/>
    </sheetView>
  </sheetViews>
  <sheetFormatPr defaultRowHeight="15.6" x14ac:dyDescent="0.3"/>
  <cols>
    <col min="1" max="1" width="7.33203125" style="2" bestFit="1" customWidth="1"/>
    <col min="2" max="2" width="2.109375" style="2" bestFit="1" customWidth="1"/>
    <col min="3" max="3" width="44.109375" style="1" bestFit="1" customWidth="1"/>
    <col min="4" max="4" width="2.109375" style="1" bestFit="1" customWidth="1"/>
    <col min="5" max="5" width="12.33203125" style="1" bestFit="1" customWidth="1"/>
    <col min="6" max="6" width="2.109375" style="1" bestFit="1" customWidth="1"/>
    <col min="7" max="7" width="5.6640625" style="1" bestFit="1" customWidth="1"/>
    <col min="8" max="8" width="2.109375" style="1" bestFit="1" customWidth="1"/>
    <col min="9" max="9" width="11.6640625" style="1" bestFit="1" customWidth="1"/>
    <col min="10" max="10" width="2.109375" style="1" bestFit="1" customWidth="1"/>
    <col min="11" max="11" width="5.44140625" style="1" bestFit="1" customWidth="1"/>
    <col min="12" max="16384" width="8.88671875" style="1"/>
  </cols>
  <sheetData>
    <row r="1" spans="1:16" ht="16.2" x14ac:dyDescent="0.3">
      <c r="A1" s="61" t="s">
        <v>12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6" ht="16.2" x14ac:dyDescent="0.3">
      <c r="A2" s="61" t="s">
        <v>13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1:16" ht="16.2" x14ac:dyDescent="0.3">
      <c r="A3" s="61" t="s">
        <v>14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</row>
    <row r="4" spans="1:16" ht="16.2" x14ac:dyDescent="0.3">
      <c r="A4" s="61" t="s">
        <v>15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</row>
    <row r="5" spans="1:16" ht="16.2" x14ac:dyDescent="0.3">
      <c r="N5" s="62" t="s">
        <v>16</v>
      </c>
      <c r="O5" s="62"/>
      <c r="P5" s="62"/>
    </row>
    <row r="8" spans="1:16" ht="16.8" thickBot="1" x14ac:dyDescent="0.35">
      <c r="D8" s="1" t="s">
        <v>9</v>
      </c>
      <c r="E8" s="60" t="s">
        <v>17</v>
      </c>
      <c r="F8" s="60"/>
      <c r="G8" s="60"/>
      <c r="H8" s="2"/>
      <c r="I8" s="60" t="s">
        <v>18</v>
      </c>
      <c r="J8" s="60"/>
      <c r="K8" s="60"/>
    </row>
    <row r="9" spans="1:16" ht="16.2" x14ac:dyDescent="0.3">
      <c r="A9" s="3" t="s">
        <v>19</v>
      </c>
      <c r="B9" s="2" t="s">
        <v>9</v>
      </c>
      <c r="C9" s="3" t="s">
        <v>20</v>
      </c>
      <c r="E9" s="4" t="s">
        <v>21</v>
      </c>
      <c r="F9" s="1" t="s">
        <v>9</v>
      </c>
      <c r="G9" s="5" t="s">
        <v>22</v>
      </c>
      <c r="H9" s="1" t="s">
        <v>9</v>
      </c>
      <c r="I9" s="4" t="s">
        <v>21</v>
      </c>
      <c r="J9" s="57"/>
      <c r="K9" s="5" t="s">
        <v>23</v>
      </c>
    </row>
    <row r="10" spans="1:16" ht="16.2" x14ac:dyDescent="0.3">
      <c r="A10" s="7"/>
      <c r="C10" s="6" t="s">
        <v>24</v>
      </c>
      <c r="G10" s="6"/>
      <c r="I10" s="6"/>
      <c r="J10" s="1" t="s">
        <v>9</v>
      </c>
      <c r="K10" s="6"/>
    </row>
    <row r="11" spans="1:16" ht="16.2" x14ac:dyDescent="0.3">
      <c r="A11" s="2">
        <v>1100</v>
      </c>
      <c r="C11" s="8" t="s">
        <v>25</v>
      </c>
      <c r="E11" s="9">
        <v>963315</v>
      </c>
      <c r="F11" s="9"/>
      <c r="G11" s="10">
        <f>(E11/$E$29)*100</f>
        <v>25.235248952215144</v>
      </c>
      <c r="I11" s="11">
        <v>1080658</v>
      </c>
      <c r="J11" s="11"/>
      <c r="K11" s="10">
        <f>(I11/$I$29)*100</f>
        <v>28.73415631382311</v>
      </c>
    </row>
    <row r="12" spans="1:16" ht="16.2" x14ac:dyDescent="0.3">
      <c r="A12" s="2">
        <v>1125</v>
      </c>
      <c r="C12" s="8" t="s">
        <v>26</v>
      </c>
      <c r="E12" s="12">
        <v>374434</v>
      </c>
      <c r="F12" s="12"/>
      <c r="G12" s="10">
        <f t="shared" ref="G12:G29" si="0">(E12/$E$29)*100</f>
        <v>9.8087699310959806</v>
      </c>
      <c r="H12" s="12"/>
      <c r="I12" s="12">
        <v>224468</v>
      </c>
      <c r="K12" s="10">
        <f t="shared" ref="K12:K29" si="1">(I12/$I$29)*100</f>
        <v>5.9684919738263593</v>
      </c>
    </row>
    <row r="13" spans="1:16" ht="32.4" x14ac:dyDescent="0.3">
      <c r="A13" s="13">
        <v>1147</v>
      </c>
      <c r="B13" s="13"/>
      <c r="C13" s="14" t="s">
        <v>27</v>
      </c>
      <c r="D13" s="15"/>
      <c r="E13" s="16">
        <v>92356</v>
      </c>
      <c r="F13" s="17"/>
      <c r="G13" s="18">
        <f t="shared" si="0"/>
        <v>2.4193816687488328</v>
      </c>
      <c r="H13" s="12"/>
      <c r="I13" s="19">
        <v>33700</v>
      </c>
      <c r="K13" s="18">
        <f t="shared" si="1"/>
        <v>0.8960661631856135</v>
      </c>
    </row>
    <row r="14" spans="1:16" ht="16.2" x14ac:dyDescent="0.3">
      <c r="A14" s="2">
        <v>1150</v>
      </c>
      <c r="C14" s="8" t="s">
        <v>28</v>
      </c>
      <c r="E14" s="12">
        <v>183</v>
      </c>
      <c r="F14" s="12"/>
      <c r="G14" s="20" t="s">
        <v>10</v>
      </c>
      <c r="H14" s="12"/>
      <c r="I14" s="12">
        <v>252</v>
      </c>
      <c r="K14" s="20" t="s">
        <v>10</v>
      </c>
    </row>
    <row r="15" spans="1:16" ht="16.2" x14ac:dyDescent="0.3">
      <c r="A15" s="2">
        <v>1170</v>
      </c>
      <c r="C15" s="8" t="s">
        <v>29</v>
      </c>
      <c r="E15" s="12">
        <v>1220830</v>
      </c>
      <c r="F15" s="12"/>
      <c r="G15" s="10">
        <f t="shared" si="0"/>
        <v>31.981178512047265</v>
      </c>
      <c r="H15" s="12"/>
      <c r="I15" s="12">
        <v>1073415</v>
      </c>
      <c r="K15" s="10">
        <f t="shared" si="1"/>
        <v>28.541568562489182</v>
      </c>
    </row>
    <row r="16" spans="1:16" ht="16.2" x14ac:dyDescent="0.3">
      <c r="A16" s="2">
        <v>1200</v>
      </c>
      <c r="C16" s="8" t="s">
        <v>30</v>
      </c>
      <c r="E16" s="12">
        <v>24557</v>
      </c>
      <c r="F16" s="12"/>
      <c r="G16" s="10">
        <f t="shared" si="0"/>
        <v>0.6433015249628079</v>
      </c>
      <c r="H16" s="12"/>
      <c r="I16" s="12">
        <v>76578</v>
      </c>
      <c r="K16" s="10">
        <f t="shared" si="1"/>
        <v>2.0361707609622526</v>
      </c>
    </row>
    <row r="17" spans="1:11" ht="16.2" x14ac:dyDescent="0.3">
      <c r="A17" s="21" t="s">
        <v>0</v>
      </c>
      <c r="B17" s="21"/>
      <c r="C17" s="8" t="s">
        <v>31</v>
      </c>
      <c r="E17" s="12">
        <v>496045</v>
      </c>
      <c r="F17" s="12"/>
      <c r="G17" s="10">
        <f t="shared" si="0"/>
        <v>12.994523148193021</v>
      </c>
      <c r="H17" s="12"/>
      <c r="I17" s="12">
        <v>628353</v>
      </c>
      <c r="K17" s="10">
        <f t="shared" si="1"/>
        <v>16.707592339352221</v>
      </c>
    </row>
    <row r="18" spans="1:11" ht="33" thickBot="1" x14ac:dyDescent="0.35">
      <c r="A18" s="13">
        <v>1470</v>
      </c>
      <c r="B18" s="13"/>
      <c r="C18" s="22" t="s">
        <v>32</v>
      </c>
      <c r="D18" s="15"/>
      <c r="E18" s="19">
        <v>17381</v>
      </c>
      <c r="F18" s="12"/>
      <c r="G18" s="23" t="s">
        <v>10</v>
      </c>
      <c r="H18" s="12"/>
      <c r="I18" s="19">
        <v>15704</v>
      </c>
      <c r="K18" s="23" t="s">
        <v>10</v>
      </c>
    </row>
    <row r="19" spans="1:11" ht="16.2" x14ac:dyDescent="0.3">
      <c r="A19" s="2" t="s">
        <v>1</v>
      </c>
      <c r="C19" s="24" t="s">
        <v>33</v>
      </c>
      <c r="E19" s="58">
        <f>SUM(E11:E18)</f>
        <v>3189101</v>
      </c>
      <c r="F19" s="12"/>
      <c r="G19" s="59">
        <f t="shared" si="0"/>
        <v>83.542514825117706</v>
      </c>
      <c r="H19" s="12"/>
      <c r="I19" s="58">
        <f>SUM(I11:I18)</f>
        <v>3133128</v>
      </c>
      <c r="K19" s="59">
        <f t="shared" si="1"/>
        <v>83.308308181881756</v>
      </c>
    </row>
    <row r="20" spans="1:11" x14ac:dyDescent="0.3">
      <c r="E20" s="25"/>
      <c r="F20" s="12"/>
      <c r="G20" s="26"/>
      <c r="H20" s="12"/>
      <c r="I20" s="25"/>
      <c r="K20" s="26"/>
    </row>
    <row r="21" spans="1:11" ht="16.2" x14ac:dyDescent="0.3">
      <c r="C21" s="1" t="s">
        <v>34</v>
      </c>
      <c r="E21" s="12"/>
      <c r="F21" s="12"/>
      <c r="G21" s="10"/>
      <c r="H21" s="12"/>
      <c r="I21" s="12"/>
      <c r="K21" s="10"/>
    </row>
    <row r="22" spans="1:11" ht="16.2" x14ac:dyDescent="0.3">
      <c r="A22" s="2">
        <v>1523</v>
      </c>
      <c r="C22" s="8" t="s">
        <v>35</v>
      </c>
      <c r="E22" s="12">
        <v>182430</v>
      </c>
      <c r="F22" s="12"/>
      <c r="G22" s="10">
        <f t="shared" si="0"/>
        <v>4.7789834751380473</v>
      </c>
      <c r="H22" s="12"/>
      <c r="I22" s="12">
        <v>176670</v>
      </c>
      <c r="K22" s="10">
        <f t="shared" si="1"/>
        <v>4.6975670341246989</v>
      </c>
    </row>
    <row r="23" spans="1:11" ht="32.4" x14ac:dyDescent="0.3">
      <c r="A23" s="13">
        <v>1600</v>
      </c>
      <c r="B23" s="13"/>
      <c r="C23" s="22" t="s">
        <v>36</v>
      </c>
      <c r="D23" s="15"/>
      <c r="E23" s="12">
        <v>107056</v>
      </c>
      <c r="F23" s="12"/>
      <c r="G23" s="10">
        <f t="shared" si="0"/>
        <v>2.8044666716788842</v>
      </c>
      <c r="H23" s="12"/>
      <c r="I23" s="12">
        <v>169948</v>
      </c>
      <c r="K23" s="10">
        <f t="shared" si="1"/>
        <v>4.5188324124946186</v>
      </c>
    </row>
    <row r="24" spans="1:11" ht="16.2" x14ac:dyDescent="0.3">
      <c r="A24" s="2">
        <v>1760</v>
      </c>
      <c r="C24" s="8" t="s">
        <v>37</v>
      </c>
      <c r="E24" s="12">
        <v>274433</v>
      </c>
      <c r="F24" s="12"/>
      <c r="G24" s="10">
        <f t="shared" si="0"/>
        <v>7.1891178645648184</v>
      </c>
      <c r="H24" s="12"/>
      <c r="I24" s="12">
        <v>217821</v>
      </c>
      <c r="K24" s="10">
        <f t="shared" si="1"/>
        <v>5.7917515647256241</v>
      </c>
    </row>
    <row r="25" spans="1:11" ht="16.2" x14ac:dyDescent="0.3">
      <c r="A25" s="2">
        <v>1840</v>
      </c>
      <c r="C25" s="8" t="s">
        <v>38</v>
      </c>
      <c r="E25" s="12">
        <v>55940</v>
      </c>
      <c r="F25" s="12"/>
      <c r="G25" s="10">
        <f t="shared" si="0"/>
        <v>1.4654187118304138</v>
      </c>
      <c r="H25" s="12"/>
      <c r="I25" s="12">
        <v>54998</v>
      </c>
      <c r="K25" s="10">
        <f t="shared" si="1"/>
        <v>1.4623693425187649</v>
      </c>
    </row>
    <row r="26" spans="1:11" ht="32.4" x14ac:dyDescent="0.3">
      <c r="A26" s="13">
        <v>1900</v>
      </c>
      <c r="B26" s="13"/>
      <c r="C26" s="22" t="s">
        <v>39</v>
      </c>
      <c r="D26" s="15"/>
      <c r="E26" s="19">
        <v>8379</v>
      </c>
      <c r="F26" s="12"/>
      <c r="G26" s="23" t="s">
        <v>10</v>
      </c>
      <c r="H26" s="12"/>
      <c r="I26" s="19">
        <v>8318</v>
      </c>
      <c r="K26" s="23" t="s">
        <v>10</v>
      </c>
    </row>
    <row r="27" spans="1:11" ht="16.2" x14ac:dyDescent="0.3">
      <c r="A27" s="2" t="s">
        <v>2</v>
      </c>
      <c r="C27" s="24" t="s">
        <v>40</v>
      </c>
      <c r="E27" s="27">
        <f>SUM(E22:E26)</f>
        <v>628238</v>
      </c>
      <c r="F27" s="12"/>
      <c r="G27" s="26">
        <f t="shared" si="0"/>
        <v>16.457485174882294</v>
      </c>
      <c r="H27" s="12"/>
      <c r="I27" s="25">
        <f>SUM(I22:I26)</f>
        <v>627755</v>
      </c>
      <c r="K27" s="26">
        <f t="shared" si="1"/>
        <v>16.691691818118244</v>
      </c>
    </row>
    <row r="28" spans="1:11" x14ac:dyDescent="0.3">
      <c r="E28" s="25"/>
      <c r="F28" s="12"/>
      <c r="G28" s="26"/>
      <c r="H28" s="12"/>
      <c r="I28" s="25"/>
      <c r="K28" s="26"/>
    </row>
    <row r="29" spans="1:11" ht="16.8" thickBot="1" x14ac:dyDescent="0.35">
      <c r="A29" s="2" t="s">
        <v>3</v>
      </c>
      <c r="C29" s="28" t="s">
        <v>41</v>
      </c>
      <c r="E29" s="12">
        <f>SUM(E27,E19)</f>
        <v>3817339</v>
      </c>
      <c r="F29" s="12"/>
      <c r="G29" s="10">
        <f t="shared" si="0"/>
        <v>100</v>
      </c>
      <c r="H29" s="12"/>
      <c r="I29" s="12">
        <f>SUM(I27,I19)</f>
        <v>3760883</v>
      </c>
      <c r="K29" s="10">
        <f t="shared" si="1"/>
        <v>100</v>
      </c>
    </row>
    <row r="30" spans="1:11" ht="16.2" thickTop="1" x14ac:dyDescent="0.3">
      <c r="E30" s="29"/>
      <c r="F30" s="12"/>
      <c r="G30" s="29"/>
      <c r="H30" s="12"/>
      <c r="I30" s="29"/>
      <c r="K30" s="30"/>
    </row>
    <row r="31" spans="1:11" ht="16.2" x14ac:dyDescent="0.3">
      <c r="A31" s="4" t="s">
        <v>42</v>
      </c>
      <c r="C31" s="4" t="s">
        <v>43</v>
      </c>
      <c r="E31" s="12"/>
      <c r="F31" s="12"/>
      <c r="G31" s="12"/>
      <c r="H31" s="12"/>
      <c r="I31" s="12"/>
    </row>
    <row r="32" spans="1:11" ht="16.2" x14ac:dyDescent="0.3">
      <c r="C32" s="1" t="s">
        <v>44</v>
      </c>
      <c r="E32" s="12"/>
      <c r="F32" s="12"/>
      <c r="G32" s="12"/>
      <c r="H32" s="12"/>
      <c r="I32" s="12"/>
    </row>
    <row r="33" spans="1:11" ht="16.2" x14ac:dyDescent="0.3">
      <c r="A33" s="2">
        <v>2150</v>
      </c>
      <c r="C33" s="8" t="s">
        <v>45</v>
      </c>
      <c r="E33" s="12">
        <v>14397</v>
      </c>
      <c r="F33" s="12"/>
      <c r="G33" s="31">
        <f>ROUNDUP(E33/$E$58,2)*100</f>
        <v>1</v>
      </c>
      <c r="H33" s="32"/>
      <c r="I33" s="32">
        <v>7375</v>
      </c>
      <c r="J33" s="33"/>
      <c r="K33" s="20" t="s">
        <v>10</v>
      </c>
    </row>
    <row r="34" spans="1:11" ht="16.2" x14ac:dyDescent="0.3">
      <c r="A34" s="2">
        <v>2170</v>
      </c>
      <c r="C34" s="8" t="s">
        <v>46</v>
      </c>
      <c r="E34" s="12">
        <v>890398</v>
      </c>
      <c r="F34" s="12"/>
      <c r="G34" s="32">
        <f t="shared" ref="G34:G58" si="2">(E34/$E$58)*100</f>
        <v>23.32509635638857</v>
      </c>
      <c r="H34" s="32"/>
      <c r="I34" s="32">
        <v>922189</v>
      </c>
      <c r="J34" s="33"/>
      <c r="K34" s="20">
        <f t="shared" ref="K34:K56" si="3">(I34/$I$58)*100</f>
        <v>24.520544776319817</v>
      </c>
    </row>
    <row r="35" spans="1:11" ht="16.2" x14ac:dyDescent="0.3">
      <c r="A35" s="2">
        <v>2200</v>
      </c>
      <c r="C35" s="8" t="s">
        <v>47</v>
      </c>
      <c r="E35" s="12">
        <v>183653</v>
      </c>
      <c r="F35" s="12"/>
      <c r="G35" s="32">
        <f t="shared" si="2"/>
        <v>4.8110214995314804</v>
      </c>
      <c r="H35" s="32"/>
      <c r="I35" s="32">
        <v>102474</v>
      </c>
      <c r="J35" s="33"/>
      <c r="K35" s="20">
        <f t="shared" si="3"/>
        <v>2.7247324630944383</v>
      </c>
    </row>
    <row r="36" spans="1:11" ht="16.2" x14ac:dyDescent="0.3">
      <c r="A36" s="2">
        <v>2230</v>
      </c>
      <c r="C36" s="8" t="s">
        <v>48</v>
      </c>
      <c r="E36" s="12">
        <v>10929</v>
      </c>
      <c r="F36" s="12"/>
      <c r="G36" s="32" t="s">
        <v>11</v>
      </c>
      <c r="H36" s="32"/>
      <c r="I36" s="32">
        <v>4025</v>
      </c>
      <c r="J36" s="33"/>
      <c r="K36" s="20" t="s">
        <v>10</v>
      </c>
    </row>
    <row r="37" spans="1:11" ht="16.2" x14ac:dyDescent="0.3">
      <c r="A37" s="2">
        <v>2250</v>
      </c>
      <c r="C37" s="8" t="s">
        <v>49</v>
      </c>
      <c r="E37" s="12">
        <v>77000</v>
      </c>
      <c r="F37" s="12"/>
      <c r="G37" s="32">
        <f t="shared" si="2"/>
        <v>2.017111920109794</v>
      </c>
      <c r="H37" s="32"/>
      <c r="I37" s="32">
        <v>77000</v>
      </c>
      <c r="J37" s="33"/>
      <c r="K37" s="20">
        <f t="shared" si="3"/>
        <v>2.0473915301273666</v>
      </c>
    </row>
    <row r="38" spans="1:11" ht="16.2" x14ac:dyDescent="0.3">
      <c r="A38" s="2">
        <v>2300</v>
      </c>
      <c r="C38" s="8" t="s">
        <v>50</v>
      </c>
      <c r="E38" s="12">
        <v>6126</v>
      </c>
      <c r="F38" s="12"/>
      <c r="G38" s="34" t="s">
        <v>10</v>
      </c>
      <c r="H38" s="32"/>
      <c r="I38" s="32">
        <v>8528</v>
      </c>
      <c r="J38" s="33"/>
      <c r="K38" s="20" t="s">
        <v>10</v>
      </c>
    </row>
    <row r="39" spans="1:11" ht="16.2" x14ac:dyDescent="0.3">
      <c r="A39" s="2" t="s">
        <v>4</v>
      </c>
      <c r="C39" s="24" t="s">
        <v>51</v>
      </c>
      <c r="E39" s="25">
        <f>SUM(E33:E38)</f>
        <v>1182503</v>
      </c>
      <c r="F39" s="12"/>
      <c r="G39" s="32">
        <f t="shared" si="2"/>
        <v>30.97715450474794</v>
      </c>
      <c r="H39" s="32"/>
      <c r="I39" s="35">
        <f>SUM(I33:I38)</f>
        <v>1121591</v>
      </c>
      <c r="J39" s="33"/>
      <c r="K39" s="36">
        <f t="shared" si="3"/>
        <v>29.82254433333874</v>
      </c>
    </row>
    <row r="40" spans="1:11" x14ac:dyDescent="0.3">
      <c r="E40" s="25"/>
      <c r="F40" s="12"/>
      <c r="G40" s="35"/>
      <c r="H40" s="32"/>
      <c r="I40" s="35"/>
      <c r="J40" s="33"/>
      <c r="K40" s="36"/>
    </row>
    <row r="41" spans="1:11" ht="16.2" x14ac:dyDescent="0.3">
      <c r="C41" s="1" t="s">
        <v>52</v>
      </c>
      <c r="E41" s="12"/>
      <c r="F41" s="12"/>
      <c r="G41" s="32"/>
      <c r="H41" s="32"/>
      <c r="I41" s="32"/>
      <c r="J41" s="33"/>
      <c r="K41" s="20"/>
    </row>
    <row r="42" spans="1:11" ht="16.2" x14ac:dyDescent="0.3">
      <c r="A42" s="2">
        <v>2550</v>
      </c>
      <c r="C42" s="8" t="s">
        <v>53</v>
      </c>
      <c r="E42" s="12">
        <v>53000</v>
      </c>
      <c r="F42" s="12"/>
      <c r="G42" s="32">
        <f t="shared" si="2"/>
        <v>1.3884017112444036</v>
      </c>
      <c r="H42" s="32"/>
      <c r="I42" s="32">
        <v>53000</v>
      </c>
      <c r="J42" s="33"/>
      <c r="K42" s="20">
        <f t="shared" si="3"/>
        <v>1.4092435207370184</v>
      </c>
    </row>
    <row r="43" spans="1:11" ht="16.2" x14ac:dyDescent="0.3">
      <c r="A43" s="2">
        <v>2570</v>
      </c>
      <c r="C43" s="8" t="s">
        <v>54</v>
      </c>
      <c r="E43" s="12">
        <v>4962</v>
      </c>
      <c r="F43" s="12"/>
      <c r="G43" s="32" t="s">
        <v>10</v>
      </c>
      <c r="H43" s="32"/>
      <c r="I43" s="32">
        <v>799</v>
      </c>
      <c r="J43" s="33"/>
      <c r="K43" s="20" t="s">
        <v>10</v>
      </c>
    </row>
    <row r="44" spans="1:11" ht="32.4" x14ac:dyDescent="0.3">
      <c r="A44" s="13">
        <v>2600</v>
      </c>
      <c r="B44" s="13"/>
      <c r="C44" s="22" t="s">
        <v>55</v>
      </c>
      <c r="D44" s="15"/>
      <c r="E44" s="37">
        <v>30115</v>
      </c>
      <c r="F44" s="12"/>
      <c r="G44" s="38">
        <f t="shared" si="2"/>
        <v>0.78890033083255118</v>
      </c>
      <c r="H44" s="32"/>
      <c r="I44" s="39">
        <v>31581</v>
      </c>
      <c r="J44" s="33"/>
      <c r="K44" s="23">
        <f t="shared" si="3"/>
        <v>0.83972301185652409</v>
      </c>
    </row>
    <row r="45" spans="1:11" ht="16.2" x14ac:dyDescent="0.3">
      <c r="A45" s="2" t="s">
        <v>5</v>
      </c>
      <c r="C45" s="24" t="s">
        <v>56</v>
      </c>
      <c r="E45" s="12">
        <f>SUM(E42:E44)</f>
        <v>88077</v>
      </c>
      <c r="F45" s="12"/>
      <c r="G45" s="32">
        <f t="shared" si="2"/>
        <v>2.3072878777598742</v>
      </c>
      <c r="H45" s="32"/>
      <c r="I45" s="40">
        <f>SUM(I42:I44)</f>
        <v>85380</v>
      </c>
      <c r="J45" s="33"/>
      <c r="K45" s="41">
        <f t="shared" si="3"/>
        <v>2.2702115434061629</v>
      </c>
    </row>
    <row r="46" spans="1:11" x14ac:dyDescent="0.3">
      <c r="E46" s="25"/>
      <c r="F46" s="12"/>
      <c r="G46" s="35"/>
      <c r="H46" s="32"/>
      <c r="I46" s="35"/>
      <c r="J46" s="33"/>
      <c r="K46" s="20"/>
    </row>
    <row r="47" spans="1:11" ht="16.2" x14ac:dyDescent="0.3">
      <c r="A47" s="2" t="s">
        <v>6</v>
      </c>
      <c r="C47" s="24" t="s">
        <v>57</v>
      </c>
      <c r="E47" s="12">
        <f>SUM(E45,E39)</f>
        <v>1270580</v>
      </c>
      <c r="F47" s="12"/>
      <c r="G47" s="32">
        <f t="shared" si="2"/>
        <v>33.28444238250782</v>
      </c>
      <c r="H47" s="32"/>
      <c r="I47" s="32">
        <f>SUM(I45,I39)</f>
        <v>1206971</v>
      </c>
      <c r="J47" s="33"/>
      <c r="K47" s="20">
        <f t="shared" si="3"/>
        <v>32.092755876744903</v>
      </c>
    </row>
    <row r="48" spans="1:11" x14ac:dyDescent="0.3">
      <c r="E48" s="25"/>
      <c r="F48" s="12"/>
      <c r="G48" s="35"/>
      <c r="H48" s="32"/>
      <c r="I48" s="35"/>
      <c r="J48" s="33"/>
      <c r="K48" s="36"/>
    </row>
    <row r="49" spans="1:16" ht="16.2" x14ac:dyDescent="0.3">
      <c r="C49" s="1" t="s">
        <v>58</v>
      </c>
      <c r="E49" s="12"/>
      <c r="F49" s="12"/>
      <c r="G49" s="32"/>
      <c r="H49" s="32"/>
      <c r="I49" s="32"/>
      <c r="J49" s="33"/>
      <c r="K49" s="20"/>
    </row>
    <row r="50" spans="1:16" ht="16.2" x14ac:dyDescent="0.3">
      <c r="A50" s="2">
        <v>3110</v>
      </c>
      <c r="C50" s="8" t="s">
        <v>59</v>
      </c>
      <c r="E50" s="12">
        <v>1781000</v>
      </c>
      <c r="F50" s="12"/>
      <c r="G50" s="32">
        <f t="shared" si="2"/>
        <v>46.655536749552503</v>
      </c>
      <c r="H50" s="32"/>
      <c r="I50" s="32">
        <v>1781000</v>
      </c>
      <c r="J50" s="33"/>
      <c r="K50" s="20">
        <f t="shared" si="3"/>
        <v>47.355900196842072</v>
      </c>
    </row>
    <row r="51" spans="1:16" ht="16.2" x14ac:dyDescent="0.3">
      <c r="A51" s="2">
        <v>3210</v>
      </c>
      <c r="C51" s="8" t="s">
        <v>60</v>
      </c>
      <c r="E51" s="12">
        <v>91712</v>
      </c>
      <c r="F51" s="12"/>
      <c r="G51" s="32">
        <f t="shared" si="2"/>
        <v>2.4025112781442779</v>
      </c>
      <c r="H51" s="32"/>
      <c r="I51" s="32">
        <v>91712</v>
      </c>
      <c r="J51" s="33"/>
      <c r="K51" s="20">
        <f t="shared" si="3"/>
        <v>2.4385762598836496</v>
      </c>
    </row>
    <row r="52" spans="1:16" ht="16.2" x14ac:dyDescent="0.3">
      <c r="A52" s="2">
        <v>3300</v>
      </c>
      <c r="C52" s="8" t="s">
        <v>61</v>
      </c>
      <c r="E52" s="12">
        <v>700503</v>
      </c>
      <c r="F52" s="12"/>
      <c r="G52" s="32">
        <f t="shared" si="2"/>
        <v>18.350557810034687</v>
      </c>
      <c r="H52" s="32"/>
      <c r="I52" s="32">
        <v>704616</v>
      </c>
      <c r="J52" s="33"/>
      <c r="K52" s="20">
        <f t="shared" si="3"/>
        <v>18.735387407691224</v>
      </c>
    </row>
    <row r="53" spans="1:16" ht="16.2" x14ac:dyDescent="0.3">
      <c r="A53" s="2">
        <v>3400</v>
      </c>
      <c r="C53" s="8" t="s">
        <v>62</v>
      </c>
      <c r="E53" s="42">
        <v>-26456</v>
      </c>
      <c r="F53" s="43"/>
      <c r="G53" s="44">
        <f t="shared" si="2"/>
        <v>-0.69304822023928181</v>
      </c>
      <c r="H53" s="44"/>
      <c r="I53" s="45">
        <v>-23416</v>
      </c>
      <c r="J53" s="33"/>
      <c r="K53" s="46">
        <f t="shared" si="3"/>
        <v>-0.62261974116184948</v>
      </c>
    </row>
    <row r="54" spans="1:16" ht="16.2" x14ac:dyDescent="0.3">
      <c r="A54" s="2" t="s">
        <v>7</v>
      </c>
      <c r="C54" s="24" t="s">
        <v>63</v>
      </c>
      <c r="E54" s="27">
        <f>SUM(E50:E53)</f>
        <v>2546759</v>
      </c>
      <c r="F54" s="47"/>
      <c r="G54" s="40">
        <f t="shared" si="2"/>
        <v>66.71555761749218</v>
      </c>
      <c r="H54" s="33"/>
      <c r="I54" s="48">
        <f>SUM(I50:I53)</f>
        <v>2553912</v>
      </c>
      <c r="J54" s="33"/>
      <c r="K54" s="41">
        <f t="shared" si="3"/>
        <v>67.907244123255097</v>
      </c>
    </row>
    <row r="55" spans="1:16" x14ac:dyDescent="0.3">
      <c r="C55" s="8"/>
      <c r="E55" s="6"/>
      <c r="G55" s="35"/>
      <c r="H55" s="33"/>
      <c r="I55" s="49"/>
      <c r="J55" s="33"/>
      <c r="K55" s="36"/>
    </row>
    <row r="56" spans="1:16" ht="16.8" thickBot="1" x14ac:dyDescent="0.35">
      <c r="A56" s="2" t="s">
        <v>8</v>
      </c>
      <c r="C56" s="1" t="s">
        <v>64</v>
      </c>
      <c r="E56" s="12">
        <f>SUM(E54)</f>
        <v>2546759</v>
      </c>
      <c r="F56" s="47"/>
      <c r="G56" s="50">
        <f t="shared" si="2"/>
        <v>66.71555761749218</v>
      </c>
      <c r="H56" s="33"/>
      <c r="I56" s="32">
        <f>SUM(I54)</f>
        <v>2553912</v>
      </c>
      <c r="J56" s="33"/>
      <c r="K56" s="20">
        <f t="shared" si="3"/>
        <v>67.907244123255097</v>
      </c>
    </row>
    <row r="57" spans="1:16" ht="16.2" thickTop="1" x14ac:dyDescent="0.3">
      <c r="E57" s="30"/>
      <c r="G57" s="32"/>
      <c r="H57" s="33"/>
      <c r="I57" s="51"/>
      <c r="J57" s="33"/>
      <c r="K57" s="52"/>
    </row>
    <row r="58" spans="1:16" ht="16.8" thickBot="1" x14ac:dyDescent="0.35">
      <c r="C58" s="1" t="s">
        <v>65</v>
      </c>
      <c r="E58" s="53">
        <f>SUM(E56,E48,E47)</f>
        <v>3817339</v>
      </c>
      <c r="G58" s="32">
        <f t="shared" si="2"/>
        <v>100</v>
      </c>
      <c r="H58" s="33"/>
      <c r="I58" s="54">
        <f>SUM(I56,I47)</f>
        <v>3760883</v>
      </c>
      <c r="J58" s="33"/>
      <c r="K58" s="55">
        <f>(I58/$I$58)*100</f>
        <v>100</v>
      </c>
    </row>
    <row r="59" spans="1:16" ht="16.2" thickTop="1" x14ac:dyDescent="0.3">
      <c r="G59" s="56"/>
    </row>
    <row r="60" spans="1:16" ht="16.2" x14ac:dyDescent="0.3">
      <c r="A60" s="61" t="s">
        <v>66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</row>
    <row r="61" spans="1:16" ht="16.2" x14ac:dyDescent="0.3">
      <c r="A61" s="61" t="s">
        <v>67</v>
      </c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</row>
    <row r="64" spans="1:16" ht="16.2" x14ac:dyDescent="0.3">
      <c r="E64" s="61" t="s">
        <v>68</v>
      </c>
      <c r="F64" s="61"/>
      <c r="G64" s="61"/>
      <c r="H64" s="2"/>
      <c r="L64" s="61" t="s">
        <v>69</v>
      </c>
      <c r="M64" s="61"/>
      <c r="N64" s="61"/>
    </row>
  </sheetData>
  <mergeCells count="11">
    <mergeCell ref="N5:P5"/>
    <mergeCell ref="A1:P1"/>
    <mergeCell ref="A2:P2"/>
    <mergeCell ref="A3:P3"/>
    <mergeCell ref="A4:P4"/>
    <mergeCell ref="E8:G8"/>
    <mergeCell ref="I8:K8"/>
    <mergeCell ref="A60:P60"/>
    <mergeCell ref="A61:P61"/>
    <mergeCell ref="E64:G64"/>
    <mergeCell ref="L64:N6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合併資產負債表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jatan</dc:creator>
  <cp:lastModifiedBy>jatan</cp:lastModifiedBy>
  <dcterms:created xsi:type="dcterms:W3CDTF">2013-09-30T15:03:50Z</dcterms:created>
  <dcterms:modified xsi:type="dcterms:W3CDTF">2013-09-30T17:20:06Z</dcterms:modified>
</cp:coreProperties>
</file>