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7830"/>
  </bookViews>
  <sheets>
    <sheet name="合併資產負債表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J35" i="1" l="1"/>
  <c r="K35" i="1"/>
  <c r="L35" i="1"/>
  <c r="I35" i="1"/>
  <c r="J33" i="1"/>
  <c r="K33" i="1"/>
  <c r="L33" i="1"/>
  <c r="I33" i="1"/>
  <c r="J21" i="1"/>
  <c r="K21" i="1"/>
  <c r="L21" i="1"/>
  <c r="I21" i="1"/>
  <c r="J20" i="1"/>
  <c r="K20" i="1"/>
  <c r="L20" i="1"/>
  <c r="I20" i="1"/>
  <c r="J15" i="1"/>
  <c r="K15" i="1"/>
  <c r="L15" i="1"/>
  <c r="I15" i="1"/>
  <c r="D36" i="1"/>
  <c r="E36" i="1"/>
  <c r="F36" i="1"/>
  <c r="C36" i="1"/>
  <c r="D31" i="1"/>
  <c r="E31" i="1"/>
  <c r="F31" i="1"/>
  <c r="C31" i="1"/>
  <c r="D19" i="1"/>
  <c r="E19" i="1"/>
  <c r="F19" i="1"/>
  <c r="C19" i="1"/>
</calcChain>
</file>

<file path=xl/sharedStrings.xml><?xml version="1.0" encoding="utf-8"?>
<sst xmlns="http://schemas.openxmlformats.org/spreadsheetml/2006/main" count="81" uniqueCount="74">
  <si>
    <t>民國一O二年六月三十日暨一O一年十二月三十一日、六月三十日及一月一日</t>
    <phoneticPr fontId="1" type="noConversion"/>
  </si>
  <si>
    <t>資產</t>
    <phoneticPr fontId="1" type="noConversion"/>
  </si>
  <si>
    <t>102年6月30日</t>
    <phoneticPr fontId="1" type="noConversion"/>
  </si>
  <si>
    <t>101年12月31日</t>
    <phoneticPr fontId="1" type="noConversion"/>
  </si>
  <si>
    <t>金額</t>
    <phoneticPr fontId="1" type="noConversion"/>
  </si>
  <si>
    <t>%</t>
    <phoneticPr fontId="1" type="noConversion"/>
  </si>
  <si>
    <t>負債及權益</t>
    <phoneticPr fontId="1" type="noConversion"/>
  </si>
  <si>
    <t>101年12月31日</t>
    <phoneticPr fontId="1" type="noConversion"/>
  </si>
  <si>
    <t>11XX</t>
    <phoneticPr fontId="1" type="noConversion"/>
  </si>
  <si>
    <t>130X</t>
    <phoneticPr fontId="1" type="noConversion"/>
  </si>
  <si>
    <t>流動資產合計</t>
    <phoneticPr fontId="1" type="noConversion"/>
  </si>
  <si>
    <t>15XX</t>
    <phoneticPr fontId="1" type="noConversion"/>
  </si>
  <si>
    <t>非流動資產合計</t>
    <phoneticPr fontId="1" type="noConversion"/>
  </si>
  <si>
    <t>21XX</t>
    <phoneticPr fontId="1" type="noConversion"/>
  </si>
  <si>
    <t>流動負債合計</t>
    <phoneticPr fontId="1" type="noConversion"/>
  </si>
  <si>
    <t>25XX</t>
    <phoneticPr fontId="1" type="noConversion"/>
  </si>
  <si>
    <t>非流動負債合計</t>
    <phoneticPr fontId="1" type="noConversion"/>
  </si>
  <si>
    <t>負債總計</t>
    <phoneticPr fontId="1" type="noConversion"/>
  </si>
  <si>
    <t>31XX</t>
    <phoneticPr fontId="1" type="noConversion"/>
  </si>
  <si>
    <t>權益總計</t>
    <phoneticPr fontId="1" type="noConversion"/>
  </si>
  <si>
    <t>重大承諾及或有事項(附註九)</t>
    <phoneticPr fontId="1" type="noConversion"/>
  </si>
  <si>
    <t>負債及權益總計</t>
    <phoneticPr fontId="1" type="noConversion"/>
  </si>
  <si>
    <t>流動資產</t>
    <phoneticPr fontId="1" type="noConversion"/>
  </si>
  <si>
    <t>現金及約當現金(附註四及六.1)</t>
    <phoneticPr fontId="1" type="noConversion"/>
  </si>
  <si>
    <t>應收帳款－非關係人淨額(附註四及六.2)</t>
    <phoneticPr fontId="1" type="noConversion"/>
  </si>
  <si>
    <t>應收票據－關係人淨額(附註四及七)</t>
    <phoneticPr fontId="1" type="noConversion"/>
  </si>
  <si>
    <t>應收帳款－關係人淨額(附註四、六.2及七)</t>
    <phoneticPr fontId="1" type="noConversion"/>
  </si>
  <si>
    <t>其他應收款－非關係人</t>
    <phoneticPr fontId="1" type="noConversion"/>
  </si>
  <si>
    <t>當期所得稅資產(附註四及六.15)</t>
    <phoneticPr fontId="1" type="noConversion"/>
  </si>
  <si>
    <t>存貨淨額(附註四及六.3)</t>
    <phoneticPr fontId="1" type="noConversion"/>
  </si>
  <si>
    <t>預付款項</t>
    <phoneticPr fontId="1" type="noConversion"/>
  </si>
  <si>
    <t>其他金融資產－流動(附註八)</t>
    <phoneticPr fontId="1" type="noConversion"/>
  </si>
  <si>
    <t>其他流動資產－其他</t>
    <phoneticPr fontId="1" type="noConversion"/>
  </si>
  <si>
    <t>非流動資產</t>
    <phoneticPr fontId="1" type="noConversion"/>
  </si>
  <si>
    <t>以成本衡量之非流動資產－非流動(附註四及六.4)</t>
    <phoneticPr fontId="1" type="noConversion"/>
  </si>
  <si>
    <t>採用權益法之投資(附註四、六.4、七及九.4)</t>
    <phoneticPr fontId="1" type="noConversion"/>
  </si>
  <si>
    <t>不動產、廠房及設備淨額(附註四及六.5)</t>
    <phoneticPr fontId="1" type="noConversion"/>
  </si>
  <si>
    <t>投資性不動產淨額(附註四、六.6及八)</t>
    <phoneticPr fontId="1" type="noConversion"/>
  </si>
  <si>
    <t>無形資產(附註四及六.7)</t>
    <phoneticPr fontId="1" type="noConversion"/>
  </si>
  <si>
    <t>預付設備款</t>
    <phoneticPr fontId="1" type="noConversion"/>
  </si>
  <si>
    <t>存出保證金(附註七)</t>
    <phoneticPr fontId="1" type="noConversion"/>
  </si>
  <si>
    <t>催收帳款(附註五及六.2)</t>
    <phoneticPr fontId="1" type="noConversion"/>
  </si>
  <si>
    <t>預付投資款</t>
    <phoneticPr fontId="1" type="noConversion"/>
  </si>
  <si>
    <t>其他非流動資產－其他(附註八)</t>
    <phoneticPr fontId="1" type="noConversion"/>
  </si>
  <si>
    <t>流動負債</t>
    <phoneticPr fontId="1" type="noConversion"/>
  </si>
  <si>
    <t>應付帳款</t>
    <phoneticPr fontId="1" type="noConversion"/>
  </si>
  <si>
    <t>其他應付款</t>
    <phoneticPr fontId="1" type="noConversion"/>
  </si>
  <si>
    <t>當期所得稅負債(附註四及六.15)</t>
    <phoneticPr fontId="1" type="noConversion"/>
  </si>
  <si>
    <t>預收款項(附註七)</t>
    <phoneticPr fontId="1" type="noConversion"/>
  </si>
  <si>
    <t>遞延收入(附註四及六.8)</t>
    <phoneticPr fontId="1" type="noConversion"/>
  </si>
  <si>
    <t>其他流動負債</t>
    <phoneticPr fontId="1" type="noConversion"/>
  </si>
  <si>
    <t>非流動負債</t>
    <phoneticPr fontId="1" type="noConversion"/>
  </si>
  <si>
    <t>遞延所得稅負債(附註四及六,15)</t>
    <phoneticPr fontId="1" type="noConversion"/>
  </si>
  <si>
    <t>長期遞延收入(附註四及六.8)</t>
    <phoneticPr fontId="1" type="noConversion"/>
  </si>
  <si>
    <t>存入保證金</t>
    <phoneticPr fontId="1" type="noConversion"/>
  </si>
  <si>
    <t>歸屬於母公司業主之權益</t>
    <phoneticPr fontId="1" type="noConversion"/>
  </si>
  <si>
    <t xml:space="preserve">    (附註一、四及六.9)</t>
    <phoneticPr fontId="1" type="noConversion"/>
  </si>
  <si>
    <t>股本</t>
    <phoneticPr fontId="1" type="noConversion"/>
  </si>
  <si>
    <t>普通股股本</t>
    <phoneticPr fontId="1" type="noConversion"/>
  </si>
  <si>
    <t>保留盈餘</t>
    <phoneticPr fontId="1" type="noConversion"/>
  </si>
  <si>
    <t>法定公積</t>
    <phoneticPr fontId="1" type="noConversion"/>
  </si>
  <si>
    <t>特別盈餘公積</t>
    <phoneticPr fontId="1" type="noConversion"/>
  </si>
  <si>
    <t>未分配盈餘</t>
    <phoneticPr fontId="1" type="noConversion"/>
  </si>
  <si>
    <t>其他權益</t>
    <phoneticPr fontId="1" type="noConversion"/>
  </si>
  <si>
    <t>國外營運機構財務報表換算之兌換差額
    (附註四及六.15)</t>
    <phoneticPr fontId="1" type="noConversion"/>
  </si>
  <si>
    <t>(請參閱合併財務報表附註及集智聯合會計師事務所民國一O二年八月十二日核閱報告)</t>
    <phoneticPr fontId="1" type="noConversion"/>
  </si>
  <si>
    <t>經理人：王光祥</t>
    <phoneticPr fontId="1" type="noConversion"/>
  </si>
  <si>
    <t>董事長：王光祥</t>
    <phoneticPr fontId="1" type="noConversion"/>
  </si>
  <si>
    <t>會計主管：方俊雄</t>
    <phoneticPr fontId="1" type="noConversion"/>
  </si>
  <si>
    <t>單位：新台幣千元</t>
    <phoneticPr fontId="1" type="noConversion"/>
  </si>
  <si>
    <t>(僅經核閱，未依一般公認審計準則查核)</t>
    <phoneticPr fontId="1" type="noConversion"/>
  </si>
  <si>
    <t xml:space="preserve">                 隴華電子股份有限公司及其子公司</t>
    <phoneticPr fontId="1" type="noConversion"/>
  </si>
  <si>
    <t>資  產  總  計</t>
    <phoneticPr fontId="1" type="noConversion"/>
  </si>
  <si>
    <t>合 併 資 產 負 債 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</si>
</sst>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.0_-;\-* #,##0.0_-;_-* &quot;-&quot;?_-;_-@_-"/>
    <numFmt numFmtId="177" formatCode="_-&quot;$&quot;* #,##0_-;\-&quot;$&quot;* #,##0_-;_-&quot;$&quot;* &quot;-&quot;??_-;_-@_-"/>
    <numFmt numFmtId="178" formatCode="#,##0_);[Red]\(#,##0\)"/>
    <numFmt numFmtId="179" formatCode="#,##0.0_);[Red]\(#,##0.0\)"/>
    <numFmt numFmtId="180" formatCode="_-* #,##0.0_-;\-* #,##0.0_-;_-* &quot;-&quot;_-;_-@_-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44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distributed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indent="1"/>
    </xf>
    <xf numFmtId="42" fontId="3" fillId="0" borderId="0" xfId="0" applyNumberFormat="1" applyFont="1">
      <alignment vertical="center"/>
    </xf>
    <xf numFmtId="177" fontId="3" fillId="0" borderId="0" xfId="1" applyNumberFormat="1" applyFont="1">
      <alignment vertical="center"/>
    </xf>
    <xf numFmtId="41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2"/>
    </xf>
    <xf numFmtId="178" fontId="3" fillId="0" borderId="1" xfId="2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2" xfId="1" applyNumberFormat="1" applyFont="1" applyBorder="1">
      <alignment vertical="center"/>
    </xf>
    <xf numFmtId="0" fontId="3" fillId="0" borderId="0" xfId="0" applyFont="1" applyAlignment="1">
      <alignment vertical="distributed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180" fontId="3" fillId="0" borderId="1" xfId="0" applyNumberFormat="1" applyFont="1" applyBorder="1">
      <alignment vertical="center"/>
    </xf>
  </cellXfs>
  <cellStyles count="3">
    <cellStyle name="一般" xfId="0" builtinId="0"/>
    <cellStyle name="千分位" xfId="2" builtinId="3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="115" zoomScaleNormal="115" workbookViewId="0">
      <selection activeCell="J35" sqref="J35"/>
    </sheetView>
  </sheetViews>
  <sheetFormatPr defaultColWidth="17.375" defaultRowHeight="16.5" x14ac:dyDescent="0.25"/>
  <cols>
    <col min="1" max="1" width="6.25" style="1" bestFit="1" customWidth="1"/>
    <col min="2" max="2" width="48" style="2" bestFit="1" customWidth="1"/>
    <col min="3" max="3" width="13.375" style="2" customWidth="1"/>
    <col min="4" max="4" width="8.75" style="1" customWidth="1"/>
    <col min="5" max="5" width="12.625" style="2" customWidth="1"/>
    <col min="6" max="6" width="8.125" style="1" customWidth="1"/>
    <col min="7" max="7" width="6.25" style="2" bestFit="1" customWidth="1"/>
    <col min="8" max="8" width="40.375" style="2" customWidth="1"/>
    <col min="9" max="9" width="11.75" style="2" customWidth="1"/>
    <col min="10" max="10" width="8.75" style="1" customWidth="1"/>
    <col min="11" max="11" width="11" style="2" customWidth="1"/>
    <col min="12" max="12" width="8.625" style="1" customWidth="1"/>
    <col min="13" max="16384" width="17.375" style="2"/>
  </cols>
  <sheetData>
    <row r="1" spans="1:14" x14ac:dyDescent="0.25">
      <c r="A1" s="21" t="s">
        <v>71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</row>
    <row r="2" spans="1:14" x14ac:dyDescent="0.25">
      <c r="A2" s="21" t="s">
        <v>73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x14ac:dyDescent="0.2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x14ac:dyDescent="0.25">
      <c r="A4" s="21" t="s">
        <v>70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x14ac:dyDescent="0.25">
      <c r="A5" s="22" t="s">
        <v>69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3"/>
      <c r="N5" s="3"/>
    </row>
    <row r="6" spans="1:14" x14ac:dyDescent="0.25">
      <c r="C6" s="23" t="s">
        <v>2</v>
      </c>
      <c r="D6" s="23"/>
      <c r="E6" s="23" t="s">
        <v>3</v>
      </c>
      <c r="F6" s="23"/>
      <c r="I6" s="24" t="s">
        <v>2</v>
      </c>
      <c r="J6" s="24"/>
      <c r="K6" s="24" t="s">
        <v>7</v>
      </c>
      <c r="L6" s="24"/>
    </row>
    <row r="7" spans="1:14" x14ac:dyDescent="0.25">
      <c r="B7" s="4" t="s">
        <v>1</v>
      </c>
      <c r="C7" s="4" t="s">
        <v>4</v>
      </c>
      <c r="D7" s="5" t="s">
        <v>5</v>
      </c>
      <c r="E7" s="4" t="s">
        <v>4</v>
      </c>
      <c r="F7" s="5" t="s">
        <v>5</v>
      </c>
      <c r="H7" s="4" t="s">
        <v>6</v>
      </c>
      <c r="I7" s="4" t="s">
        <v>4</v>
      </c>
      <c r="J7" s="5" t="s">
        <v>5</v>
      </c>
      <c r="K7" s="4" t="s">
        <v>4</v>
      </c>
      <c r="L7" s="5" t="s">
        <v>5</v>
      </c>
    </row>
    <row r="8" spans="1:14" x14ac:dyDescent="0.25">
      <c r="A8" s="1" t="s">
        <v>8</v>
      </c>
      <c r="B8" s="2" t="s">
        <v>22</v>
      </c>
      <c r="G8" s="2" t="s">
        <v>13</v>
      </c>
      <c r="H8" s="2" t="s">
        <v>44</v>
      </c>
      <c r="J8" s="6"/>
      <c r="K8" s="7"/>
      <c r="L8" s="6"/>
    </row>
    <row r="9" spans="1:14" x14ac:dyDescent="0.25">
      <c r="A9" s="1">
        <v>1100</v>
      </c>
      <c r="B9" s="8" t="s">
        <v>23</v>
      </c>
      <c r="C9" s="9">
        <v>149248</v>
      </c>
      <c r="D9" s="6">
        <v>38.299999999999997</v>
      </c>
      <c r="E9" s="10">
        <v>156344</v>
      </c>
      <c r="F9" s="6">
        <v>42.8</v>
      </c>
      <c r="G9" s="2">
        <v>2170</v>
      </c>
      <c r="H9" s="8" t="s">
        <v>45</v>
      </c>
      <c r="I9" s="10">
        <v>3087</v>
      </c>
      <c r="J9" s="6">
        <v>0.8</v>
      </c>
      <c r="K9" s="10">
        <v>3416</v>
      </c>
      <c r="L9" s="6">
        <v>0.9</v>
      </c>
    </row>
    <row r="10" spans="1:14" x14ac:dyDescent="0.25">
      <c r="A10" s="1">
        <v>1160</v>
      </c>
      <c r="B10" s="8" t="s">
        <v>25</v>
      </c>
      <c r="C10" s="7">
        <v>0</v>
      </c>
      <c r="D10" s="6">
        <v>0</v>
      </c>
      <c r="E10" s="7">
        <v>0</v>
      </c>
      <c r="F10" s="6">
        <v>0</v>
      </c>
      <c r="G10" s="2">
        <v>2200</v>
      </c>
      <c r="H10" s="8" t="s">
        <v>46</v>
      </c>
      <c r="I10" s="7">
        <v>5995</v>
      </c>
      <c r="J10" s="6">
        <v>1.5</v>
      </c>
      <c r="K10" s="7">
        <v>4210</v>
      </c>
      <c r="L10" s="6">
        <v>1.2</v>
      </c>
    </row>
    <row r="11" spans="1:14" x14ac:dyDescent="0.25">
      <c r="A11" s="1">
        <v>1170</v>
      </c>
      <c r="B11" s="8" t="s">
        <v>24</v>
      </c>
      <c r="C11" s="7">
        <v>126</v>
      </c>
      <c r="D11" s="6">
        <v>0</v>
      </c>
      <c r="E11" s="7">
        <v>148</v>
      </c>
      <c r="F11" s="6">
        <v>0</v>
      </c>
      <c r="G11" s="2">
        <v>2230</v>
      </c>
      <c r="H11" s="8" t="s">
        <v>47</v>
      </c>
      <c r="I11" s="7">
        <v>0</v>
      </c>
      <c r="J11" s="6">
        <v>0</v>
      </c>
      <c r="K11" s="7">
        <v>616</v>
      </c>
      <c r="L11" s="6">
        <v>0.2</v>
      </c>
    </row>
    <row r="12" spans="1:14" x14ac:dyDescent="0.25">
      <c r="A12" s="1">
        <v>1180</v>
      </c>
      <c r="B12" s="8" t="s">
        <v>26</v>
      </c>
      <c r="C12" s="7">
        <v>106</v>
      </c>
      <c r="D12" s="6">
        <v>0</v>
      </c>
      <c r="E12" s="7">
        <v>106</v>
      </c>
      <c r="F12" s="6">
        <v>0</v>
      </c>
      <c r="G12" s="2">
        <v>2311</v>
      </c>
      <c r="H12" s="8" t="s">
        <v>48</v>
      </c>
      <c r="I12" s="7">
        <v>10317</v>
      </c>
      <c r="J12" s="6">
        <v>2.6</v>
      </c>
      <c r="K12" s="7">
        <v>12828</v>
      </c>
      <c r="L12" s="6">
        <v>3.5</v>
      </c>
    </row>
    <row r="13" spans="1:14" x14ac:dyDescent="0.25">
      <c r="A13" s="1">
        <v>1200</v>
      </c>
      <c r="B13" s="8" t="s">
        <v>27</v>
      </c>
      <c r="C13" s="7">
        <v>187</v>
      </c>
      <c r="D13" s="6">
        <v>0</v>
      </c>
      <c r="E13" s="7">
        <v>131</v>
      </c>
      <c r="F13" s="6">
        <v>0</v>
      </c>
      <c r="G13" s="2">
        <v>2313</v>
      </c>
      <c r="H13" s="8" t="s">
        <v>49</v>
      </c>
      <c r="I13" s="7">
        <v>16293</v>
      </c>
      <c r="J13" s="6">
        <v>4.2</v>
      </c>
      <c r="K13" s="7">
        <v>15534</v>
      </c>
      <c r="L13" s="6">
        <v>4.3</v>
      </c>
    </row>
    <row r="14" spans="1:14" x14ac:dyDescent="0.25">
      <c r="A14" s="1">
        <v>1220</v>
      </c>
      <c r="B14" s="8" t="s">
        <v>28</v>
      </c>
      <c r="C14" s="7">
        <v>15</v>
      </c>
      <c r="D14" s="6">
        <v>0</v>
      </c>
      <c r="E14" s="7">
        <v>0</v>
      </c>
      <c r="F14" s="6">
        <v>0</v>
      </c>
      <c r="G14" s="2">
        <v>2399</v>
      </c>
      <c r="H14" s="8" t="s">
        <v>50</v>
      </c>
      <c r="I14" s="11">
        <v>329</v>
      </c>
      <c r="J14" s="12">
        <v>0.1</v>
      </c>
      <c r="K14" s="11">
        <v>144</v>
      </c>
      <c r="L14" s="12">
        <v>0</v>
      </c>
    </row>
    <row r="15" spans="1:14" x14ac:dyDescent="0.25">
      <c r="A15" s="1" t="s">
        <v>9</v>
      </c>
      <c r="B15" s="8" t="s">
        <v>29</v>
      </c>
      <c r="C15" s="7">
        <v>2743</v>
      </c>
      <c r="D15" s="6">
        <v>0.7</v>
      </c>
      <c r="E15" s="7">
        <v>12651</v>
      </c>
      <c r="F15" s="6">
        <v>3.5</v>
      </c>
      <c r="H15" s="13" t="s">
        <v>14</v>
      </c>
      <c r="I15" s="11">
        <f>SUM(I9:I14)</f>
        <v>36021</v>
      </c>
      <c r="J15" s="25">
        <f t="shared" ref="J15:L15" si="0">SUM(J9:J14)</f>
        <v>9.2000000000000011</v>
      </c>
      <c r="K15" s="11">
        <f t="shared" si="0"/>
        <v>36748</v>
      </c>
      <c r="L15" s="25">
        <f t="shared" si="0"/>
        <v>10.100000000000001</v>
      </c>
    </row>
    <row r="16" spans="1:14" x14ac:dyDescent="0.25">
      <c r="A16" s="1">
        <v>1410</v>
      </c>
      <c r="B16" s="8" t="s">
        <v>30</v>
      </c>
      <c r="C16" s="7">
        <v>5253</v>
      </c>
      <c r="D16" s="6">
        <v>1.4</v>
      </c>
      <c r="E16" s="7">
        <v>4866</v>
      </c>
      <c r="F16" s="6">
        <v>1.3</v>
      </c>
      <c r="G16" s="2" t="s">
        <v>15</v>
      </c>
      <c r="H16" s="2" t="s">
        <v>51</v>
      </c>
      <c r="I16" s="7"/>
      <c r="J16" s="6"/>
      <c r="K16" s="7"/>
      <c r="L16" s="6"/>
    </row>
    <row r="17" spans="1:12" x14ac:dyDescent="0.25">
      <c r="A17" s="1">
        <v>1476</v>
      </c>
      <c r="B17" s="8" t="s">
        <v>31</v>
      </c>
      <c r="C17" s="7">
        <v>4008</v>
      </c>
      <c r="D17" s="6">
        <v>1.1000000000000001</v>
      </c>
      <c r="E17" s="7">
        <v>3821</v>
      </c>
      <c r="F17" s="6">
        <v>1.1000000000000001</v>
      </c>
      <c r="G17" s="2">
        <v>2570</v>
      </c>
      <c r="H17" s="8" t="s">
        <v>52</v>
      </c>
      <c r="I17" s="7">
        <v>1450</v>
      </c>
      <c r="J17" s="6">
        <v>0.4</v>
      </c>
      <c r="K17" s="7">
        <v>758</v>
      </c>
      <c r="L17" s="6">
        <v>0.2</v>
      </c>
    </row>
    <row r="18" spans="1:12" x14ac:dyDescent="0.25">
      <c r="A18" s="1">
        <v>1479</v>
      </c>
      <c r="B18" s="8" t="s">
        <v>32</v>
      </c>
      <c r="C18" s="11">
        <v>1264</v>
      </c>
      <c r="D18" s="12">
        <v>0.3</v>
      </c>
      <c r="E18" s="11">
        <v>1133</v>
      </c>
      <c r="F18" s="12">
        <v>0.3</v>
      </c>
      <c r="G18" s="2">
        <v>2630</v>
      </c>
      <c r="H18" s="8" t="s">
        <v>53</v>
      </c>
      <c r="I18" s="7">
        <v>4073</v>
      </c>
      <c r="J18" s="6">
        <v>1.1000000000000001</v>
      </c>
      <c r="K18" s="7">
        <v>11651</v>
      </c>
      <c r="L18" s="6">
        <v>3.2</v>
      </c>
    </row>
    <row r="19" spans="1:12" x14ac:dyDescent="0.25">
      <c r="B19" s="13" t="s">
        <v>10</v>
      </c>
      <c r="C19" s="11">
        <f>SUM(C9:C18)</f>
        <v>162950</v>
      </c>
      <c r="D19" s="25">
        <f t="shared" ref="D19:F19" si="1">SUM(D9:D18)</f>
        <v>41.8</v>
      </c>
      <c r="E19" s="11">
        <f t="shared" si="1"/>
        <v>179200</v>
      </c>
      <c r="F19" s="25">
        <f t="shared" si="1"/>
        <v>48.999999999999993</v>
      </c>
      <c r="G19" s="2">
        <v>2645</v>
      </c>
      <c r="H19" s="8" t="s">
        <v>54</v>
      </c>
      <c r="I19" s="11">
        <v>1744</v>
      </c>
      <c r="J19" s="12">
        <v>0.4</v>
      </c>
      <c r="K19" s="11">
        <v>1828</v>
      </c>
      <c r="L19" s="12">
        <v>0.5</v>
      </c>
    </row>
    <row r="20" spans="1:12" x14ac:dyDescent="0.25">
      <c r="A20" s="1" t="s">
        <v>11</v>
      </c>
      <c r="B20" s="14" t="s">
        <v>33</v>
      </c>
      <c r="C20" s="7"/>
      <c r="D20" s="6"/>
      <c r="E20" s="7"/>
      <c r="F20" s="6"/>
      <c r="H20" s="13" t="s">
        <v>16</v>
      </c>
      <c r="I20" s="11">
        <f>SUM(I17:I19)</f>
        <v>7267</v>
      </c>
      <c r="J20" s="25">
        <f t="shared" ref="J20:L20" si="2">SUM(J17:J19)</f>
        <v>1.9</v>
      </c>
      <c r="K20" s="11">
        <f t="shared" si="2"/>
        <v>14237</v>
      </c>
      <c r="L20" s="25">
        <f t="shared" si="2"/>
        <v>3.9000000000000004</v>
      </c>
    </row>
    <row r="21" spans="1:12" x14ac:dyDescent="0.25">
      <c r="A21" s="1">
        <v>1543</v>
      </c>
      <c r="B21" s="8" t="s">
        <v>34</v>
      </c>
      <c r="C21" s="7">
        <v>0</v>
      </c>
      <c r="D21" s="6">
        <v>0</v>
      </c>
      <c r="E21" s="7">
        <v>0</v>
      </c>
      <c r="F21" s="6">
        <v>0</v>
      </c>
      <c r="H21" s="2" t="s">
        <v>17</v>
      </c>
      <c r="I21" s="11">
        <f>SUM(I20,I15)</f>
        <v>43288</v>
      </c>
      <c r="J21" s="25">
        <f t="shared" ref="J21:L21" si="3">SUM(J20,J15)</f>
        <v>11.100000000000001</v>
      </c>
      <c r="K21" s="11">
        <f t="shared" si="3"/>
        <v>50985</v>
      </c>
      <c r="L21" s="25">
        <f t="shared" si="3"/>
        <v>14.000000000000002</v>
      </c>
    </row>
    <row r="22" spans="1:12" x14ac:dyDescent="0.25">
      <c r="A22" s="1">
        <v>1550</v>
      </c>
      <c r="B22" s="8" t="s">
        <v>35</v>
      </c>
      <c r="C22" s="7">
        <v>93033</v>
      </c>
      <c r="D22" s="6">
        <v>23.9</v>
      </c>
      <c r="E22" s="7">
        <v>0</v>
      </c>
      <c r="F22" s="6">
        <v>0</v>
      </c>
      <c r="I22" s="7"/>
      <c r="J22" s="6"/>
      <c r="K22" s="7"/>
      <c r="L22" s="6"/>
    </row>
    <row r="23" spans="1:12" x14ac:dyDescent="0.25">
      <c r="A23" s="1">
        <v>1600</v>
      </c>
      <c r="B23" s="8" t="s">
        <v>36</v>
      </c>
      <c r="C23" s="7">
        <v>3207</v>
      </c>
      <c r="D23" s="6">
        <v>0.8</v>
      </c>
      <c r="E23" s="7">
        <v>4473</v>
      </c>
      <c r="F23" s="6">
        <v>1.2</v>
      </c>
      <c r="G23" s="2" t="s">
        <v>18</v>
      </c>
      <c r="H23" s="2" t="s">
        <v>55</v>
      </c>
      <c r="I23" s="7"/>
      <c r="J23" s="6"/>
      <c r="K23" s="7"/>
      <c r="L23" s="6"/>
    </row>
    <row r="24" spans="1:12" x14ac:dyDescent="0.25">
      <c r="A24" s="1">
        <v>1760</v>
      </c>
      <c r="B24" s="8" t="s">
        <v>37</v>
      </c>
      <c r="C24" s="7">
        <v>126029</v>
      </c>
      <c r="D24" s="6">
        <v>32.299999999999997</v>
      </c>
      <c r="E24" s="7">
        <v>180481</v>
      </c>
      <c r="F24" s="6">
        <v>49.4</v>
      </c>
      <c r="H24" s="2" t="s">
        <v>56</v>
      </c>
      <c r="I24" s="7"/>
      <c r="J24" s="6"/>
      <c r="K24" s="7"/>
      <c r="L24" s="6"/>
    </row>
    <row r="25" spans="1:12" x14ac:dyDescent="0.25">
      <c r="A25" s="1">
        <v>1780</v>
      </c>
      <c r="B25" s="8" t="s">
        <v>38</v>
      </c>
      <c r="C25" s="7">
        <v>0</v>
      </c>
      <c r="D25" s="6">
        <v>0</v>
      </c>
      <c r="E25" s="7">
        <v>19</v>
      </c>
      <c r="F25" s="6">
        <v>0</v>
      </c>
      <c r="G25" s="2">
        <v>3100</v>
      </c>
      <c r="H25" s="8" t="s">
        <v>57</v>
      </c>
      <c r="I25" s="7"/>
      <c r="J25" s="6"/>
      <c r="K25" s="7"/>
      <c r="L25" s="6"/>
    </row>
    <row r="26" spans="1:12" x14ac:dyDescent="0.25">
      <c r="A26" s="1">
        <v>1915</v>
      </c>
      <c r="B26" s="8" t="s">
        <v>39</v>
      </c>
      <c r="C26" s="7">
        <v>624</v>
      </c>
      <c r="D26" s="6">
        <v>0.2</v>
      </c>
      <c r="E26" s="7">
        <v>0</v>
      </c>
      <c r="F26" s="6">
        <v>0</v>
      </c>
      <c r="G26" s="2">
        <v>3110</v>
      </c>
      <c r="H26" s="13" t="s">
        <v>58</v>
      </c>
      <c r="I26" s="7">
        <v>300000</v>
      </c>
      <c r="J26" s="6">
        <v>77</v>
      </c>
      <c r="K26" s="7">
        <v>300000</v>
      </c>
      <c r="L26" s="6">
        <v>82</v>
      </c>
    </row>
    <row r="27" spans="1:12" x14ac:dyDescent="0.25">
      <c r="A27" s="1">
        <v>1920</v>
      </c>
      <c r="B27" s="8" t="s">
        <v>40</v>
      </c>
      <c r="C27" s="7">
        <v>508</v>
      </c>
      <c r="D27" s="6">
        <v>0.1</v>
      </c>
      <c r="E27" s="7">
        <v>508</v>
      </c>
      <c r="F27" s="6">
        <v>0.2</v>
      </c>
      <c r="G27" s="2">
        <v>3300</v>
      </c>
      <c r="H27" s="8" t="s">
        <v>59</v>
      </c>
      <c r="I27" s="7"/>
      <c r="J27" s="6"/>
      <c r="K27" s="7"/>
      <c r="L27" s="6"/>
    </row>
    <row r="28" spans="1:12" x14ac:dyDescent="0.25">
      <c r="A28" s="1">
        <v>1937</v>
      </c>
      <c r="B28" s="8" t="s">
        <v>41</v>
      </c>
      <c r="C28" s="7">
        <v>0</v>
      </c>
      <c r="D28" s="6">
        <v>0</v>
      </c>
      <c r="E28" s="7">
        <v>0</v>
      </c>
      <c r="F28" s="6">
        <v>0</v>
      </c>
      <c r="G28" s="2">
        <v>3310</v>
      </c>
      <c r="H28" s="13" t="s">
        <v>60</v>
      </c>
      <c r="I28" s="7">
        <v>4097</v>
      </c>
      <c r="J28" s="6">
        <v>1.1000000000000001</v>
      </c>
      <c r="K28" s="7">
        <v>4097</v>
      </c>
      <c r="L28" s="6">
        <v>1.1000000000000001</v>
      </c>
    </row>
    <row r="29" spans="1:12" x14ac:dyDescent="0.25">
      <c r="A29" s="1">
        <v>1960</v>
      </c>
      <c r="B29" s="8" t="s">
        <v>42</v>
      </c>
      <c r="C29" s="7">
        <v>0</v>
      </c>
      <c r="D29" s="6">
        <v>0</v>
      </c>
      <c r="E29" s="7">
        <v>758</v>
      </c>
      <c r="F29" s="6">
        <v>0.2</v>
      </c>
      <c r="G29" s="2">
        <v>3320</v>
      </c>
      <c r="H29" s="13" t="s">
        <v>61</v>
      </c>
      <c r="I29" s="7">
        <v>5671</v>
      </c>
      <c r="J29" s="6">
        <v>1.4</v>
      </c>
      <c r="K29" s="7">
        <v>0</v>
      </c>
      <c r="L29" s="6">
        <v>0</v>
      </c>
    </row>
    <row r="30" spans="1:12" x14ac:dyDescent="0.25">
      <c r="A30" s="1">
        <v>1995</v>
      </c>
      <c r="B30" s="8" t="s">
        <v>43</v>
      </c>
      <c r="C30" s="11">
        <v>3422</v>
      </c>
      <c r="D30" s="12">
        <v>0.9</v>
      </c>
      <c r="E30" s="11">
        <v>0</v>
      </c>
      <c r="F30" s="12">
        <v>0</v>
      </c>
      <c r="G30" s="2">
        <v>3350</v>
      </c>
      <c r="H30" s="13" t="s">
        <v>62</v>
      </c>
      <c r="I30" s="7">
        <v>35081</v>
      </c>
      <c r="J30" s="6">
        <v>9</v>
      </c>
      <c r="K30" s="7">
        <v>12331</v>
      </c>
      <c r="L30" s="6">
        <v>3.4</v>
      </c>
    </row>
    <row r="31" spans="1:12" x14ac:dyDescent="0.25">
      <c r="B31" s="13" t="s">
        <v>12</v>
      </c>
      <c r="C31" s="11">
        <f>SUM(C21:C30)</f>
        <v>226823</v>
      </c>
      <c r="D31" s="25">
        <f t="shared" ref="D31:F31" si="4">SUM(D21:D30)</f>
        <v>58.2</v>
      </c>
      <c r="E31" s="11">
        <f t="shared" si="4"/>
        <v>186239</v>
      </c>
      <c r="F31" s="25">
        <f t="shared" si="4"/>
        <v>51.000000000000007</v>
      </c>
      <c r="G31" s="2">
        <v>3400</v>
      </c>
      <c r="H31" s="8" t="s">
        <v>63</v>
      </c>
      <c r="I31" s="7"/>
      <c r="J31" s="6"/>
      <c r="K31" s="7"/>
      <c r="L31" s="6"/>
    </row>
    <row r="32" spans="1:12" ht="33" x14ac:dyDescent="0.25">
      <c r="C32" s="7"/>
      <c r="D32" s="6"/>
      <c r="E32" s="7"/>
      <c r="F32" s="6"/>
      <c r="G32" s="2">
        <v>3410</v>
      </c>
      <c r="H32" s="15" t="s">
        <v>64</v>
      </c>
      <c r="I32" s="11">
        <v>1636</v>
      </c>
      <c r="J32" s="12">
        <v>0.4</v>
      </c>
      <c r="K32" s="16">
        <v>-1974</v>
      </c>
      <c r="L32" s="17">
        <v>-0.5</v>
      </c>
    </row>
    <row r="33" spans="1:12" x14ac:dyDescent="0.25">
      <c r="C33" s="7"/>
      <c r="D33" s="6"/>
      <c r="E33" s="7"/>
      <c r="F33" s="6"/>
      <c r="H33" s="2" t="s">
        <v>19</v>
      </c>
      <c r="I33" s="11">
        <f>SUM(I32,I26:I30)</f>
        <v>346485</v>
      </c>
      <c r="J33" s="27">
        <f t="shared" ref="J33:L33" si="5">SUM(J32,J26:J30)</f>
        <v>88.9</v>
      </c>
      <c r="K33" s="11">
        <f t="shared" si="5"/>
        <v>314454</v>
      </c>
      <c r="L33" s="27">
        <f t="shared" si="5"/>
        <v>86</v>
      </c>
    </row>
    <row r="34" spans="1:12" x14ac:dyDescent="0.25">
      <c r="C34" s="7"/>
      <c r="D34" s="6"/>
      <c r="E34" s="7"/>
      <c r="F34" s="6"/>
      <c r="H34" s="2" t="s">
        <v>20</v>
      </c>
      <c r="I34" s="18"/>
      <c r="J34" s="12"/>
      <c r="K34" s="11"/>
      <c r="L34" s="12"/>
    </row>
    <row r="35" spans="1:12" ht="17.25" thickBot="1" x14ac:dyDescent="0.3">
      <c r="C35" s="7"/>
      <c r="D35" s="6"/>
      <c r="E35" s="7"/>
      <c r="F35" s="6"/>
      <c r="H35" s="2" t="s">
        <v>21</v>
      </c>
      <c r="I35" s="19">
        <f>SUM(I33,I21)</f>
        <v>389773</v>
      </c>
      <c r="J35" s="26">
        <f t="shared" ref="J35:L35" si="6">SUM(J33,J21)</f>
        <v>100</v>
      </c>
      <c r="K35" s="19">
        <f t="shared" si="6"/>
        <v>365439</v>
      </c>
      <c r="L35" s="26">
        <f t="shared" si="6"/>
        <v>100</v>
      </c>
    </row>
    <row r="36" spans="1:12" ht="18" thickTop="1" thickBot="1" x14ac:dyDescent="0.3">
      <c r="B36" s="20" t="s">
        <v>72</v>
      </c>
      <c r="C36" s="19">
        <f>SUM(C31,C19)</f>
        <v>389773</v>
      </c>
      <c r="D36" s="26">
        <f t="shared" ref="D36:F36" si="7">SUM(D31,D19)</f>
        <v>100</v>
      </c>
      <c r="E36" s="19">
        <f t="shared" si="7"/>
        <v>365439</v>
      </c>
      <c r="F36" s="26">
        <f t="shared" si="7"/>
        <v>100</v>
      </c>
      <c r="I36" s="7"/>
      <c r="J36" s="6"/>
      <c r="K36" s="7"/>
      <c r="L36" s="6"/>
    </row>
    <row r="37" spans="1:12" ht="17.25" thickTop="1" x14ac:dyDescent="0.25"/>
    <row r="38" spans="1:12" x14ac:dyDescent="0.25">
      <c r="A38" s="21" t="s">
        <v>65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42" spans="1:12" x14ac:dyDescent="0.25">
      <c r="A42" s="21" t="s">
        <v>67</v>
      </c>
      <c r="B42" s="21"/>
      <c r="C42" s="21" t="s">
        <v>66</v>
      </c>
      <c r="D42" s="21"/>
      <c r="E42" s="21"/>
      <c r="F42" s="21"/>
      <c r="G42" s="21"/>
      <c r="H42" s="21"/>
      <c r="I42" s="21" t="s">
        <v>68</v>
      </c>
      <c r="J42" s="21"/>
      <c r="K42" s="21"/>
      <c r="L42" s="21"/>
    </row>
  </sheetData>
  <mergeCells count="13">
    <mergeCell ref="A1:L1"/>
    <mergeCell ref="A2:M2"/>
    <mergeCell ref="A3:M3"/>
    <mergeCell ref="A4:M4"/>
    <mergeCell ref="A38:L38"/>
    <mergeCell ref="A42:B42"/>
    <mergeCell ref="C42:H42"/>
    <mergeCell ref="I42:L42"/>
    <mergeCell ref="A5:L5"/>
    <mergeCell ref="C6:D6"/>
    <mergeCell ref="E6:F6"/>
    <mergeCell ref="I6:J6"/>
    <mergeCell ref="K6:L6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合併資產負債表</vt:lpstr>
      <vt:lpstr>工作表2</vt:lpstr>
      <vt:lpstr>工作表3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teresa</cp:lastModifiedBy>
  <dcterms:created xsi:type="dcterms:W3CDTF">2013-09-29T14:29:39Z</dcterms:created>
  <dcterms:modified xsi:type="dcterms:W3CDTF">2013-10-03T12:52:52Z</dcterms:modified>
</cp:coreProperties>
</file>