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6155" windowHeight="7830"/>
  </bookViews>
  <sheets>
    <sheet name="合併資產負債表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Q68" i="1" l="1"/>
  <c r="M68" i="1"/>
  <c r="J65" i="1"/>
  <c r="J68" i="1" s="1"/>
  <c r="F65" i="1"/>
  <c r="F68" i="1" s="1"/>
  <c r="J32" i="1"/>
  <c r="J54" i="1"/>
  <c r="M54" i="1"/>
  <c r="Q54" i="1"/>
  <c r="F54" i="1"/>
  <c r="J48" i="1"/>
  <c r="J56" i="1" s="1"/>
  <c r="M48" i="1"/>
  <c r="M56" i="1" s="1"/>
  <c r="Q48" i="1"/>
  <c r="Q56" i="1" s="1"/>
  <c r="F48" i="1"/>
  <c r="F56" i="1" s="1"/>
  <c r="M32" i="1"/>
  <c r="Q32" i="1"/>
  <c r="F32" i="1"/>
  <c r="Q22" i="1"/>
  <c r="J22" i="1"/>
  <c r="M22" i="1"/>
  <c r="F22" i="1"/>
  <c r="F34" i="1" s="1"/>
  <c r="Q70" i="1" l="1"/>
  <c r="J70" i="1"/>
  <c r="M70" i="1"/>
  <c r="M34" i="1"/>
  <c r="F70" i="1"/>
  <c r="Q34" i="1"/>
  <c r="J34" i="1"/>
</calcChain>
</file>

<file path=xl/sharedStrings.xml><?xml version="1.0" encoding="utf-8"?>
<sst xmlns="http://schemas.openxmlformats.org/spreadsheetml/2006/main" count="90" uniqueCount="78">
  <si>
    <t>（僅經核閱，未依一般公認審計準則查核）</t>
    <phoneticPr fontId="2" type="noConversion"/>
  </si>
  <si>
    <t>單位：新台幣仟元</t>
    <phoneticPr fontId="2" type="noConversion"/>
  </si>
  <si>
    <t>代碼</t>
    <phoneticPr fontId="2" type="noConversion"/>
  </si>
  <si>
    <t>資產</t>
    <phoneticPr fontId="2" type="noConversion"/>
  </si>
  <si>
    <t>%</t>
    <phoneticPr fontId="2" type="noConversion"/>
  </si>
  <si>
    <t>101年12月31日</t>
    <phoneticPr fontId="2" type="noConversion"/>
  </si>
  <si>
    <t>流動資產</t>
    <phoneticPr fontId="2" type="noConversion"/>
  </si>
  <si>
    <t>現金及約當現金（附註四及六）</t>
    <phoneticPr fontId="2" type="noConversion"/>
  </si>
  <si>
    <t>應收票據（附註五及九）</t>
    <phoneticPr fontId="2" type="noConversion"/>
  </si>
  <si>
    <t>應收帳款（附註五及九）</t>
    <phoneticPr fontId="2" type="noConversion"/>
  </si>
  <si>
    <t>應收帳款-關係人（附註二九）</t>
    <phoneticPr fontId="2" type="noConversion"/>
  </si>
  <si>
    <t>其他應收款（附註五及九）</t>
    <phoneticPr fontId="2" type="noConversion"/>
  </si>
  <si>
    <t>當期所得稅資產</t>
    <phoneticPr fontId="2" type="noConversion"/>
  </si>
  <si>
    <t>存貨（附註四、五及十）</t>
    <phoneticPr fontId="2" type="noConversion"/>
  </si>
  <si>
    <t>預付款項</t>
    <phoneticPr fontId="2" type="noConversion"/>
  </si>
  <si>
    <t>其他流動資產（註六及十一）</t>
    <phoneticPr fontId="2" type="noConversion"/>
  </si>
  <si>
    <t>流動資產總計</t>
    <phoneticPr fontId="2" type="noConversion"/>
  </si>
  <si>
    <t>非流動資產</t>
    <phoneticPr fontId="2" type="noConversion"/>
  </si>
  <si>
    <t>投資性不動產（附註四及十四）</t>
    <phoneticPr fontId="2" type="noConversion"/>
  </si>
  <si>
    <t>無形資產（附註四及十五）</t>
    <phoneticPr fontId="2" type="noConversion"/>
  </si>
  <si>
    <t>遞延所得稅資產（附註四）</t>
    <phoneticPr fontId="2" type="noConversion"/>
  </si>
  <si>
    <t>長期預付租賃款（附註十六）</t>
    <phoneticPr fontId="2" type="noConversion"/>
  </si>
  <si>
    <t>其他非流動資產（附註十七）</t>
    <phoneticPr fontId="2" type="noConversion"/>
  </si>
  <si>
    <t>非流動資產總計</t>
    <phoneticPr fontId="2" type="noConversion"/>
  </si>
  <si>
    <t>負債及權益</t>
    <phoneticPr fontId="2" type="noConversion"/>
  </si>
  <si>
    <t>流動負債</t>
    <phoneticPr fontId="2" type="noConversion"/>
  </si>
  <si>
    <t>應付票據（附註十八）</t>
    <phoneticPr fontId="2" type="noConversion"/>
  </si>
  <si>
    <t>應付票據-關係人（附註二九）</t>
    <phoneticPr fontId="2" type="noConversion"/>
  </si>
  <si>
    <t>應付帳款（附註十八）</t>
    <phoneticPr fontId="2" type="noConversion"/>
  </si>
  <si>
    <t>應付帳款-關係人（附註二九）</t>
    <phoneticPr fontId="2" type="noConversion"/>
  </si>
  <si>
    <t>其他應付款（附註十九）</t>
    <phoneticPr fontId="2" type="noConversion"/>
  </si>
  <si>
    <t>其他應付款-關係人（附註二九）</t>
    <phoneticPr fontId="2" type="noConversion"/>
  </si>
  <si>
    <t>當期所得稅負債（附註四）</t>
    <phoneticPr fontId="2" type="noConversion"/>
  </si>
  <si>
    <t>預收款項</t>
    <phoneticPr fontId="2" type="noConversion"/>
  </si>
  <si>
    <t>其他流動負債</t>
    <phoneticPr fontId="2" type="noConversion"/>
  </si>
  <si>
    <t>流動負債總計</t>
    <phoneticPr fontId="2" type="noConversion"/>
  </si>
  <si>
    <t>非流動負債</t>
    <phoneticPr fontId="2" type="noConversion"/>
  </si>
  <si>
    <t>遞延所得稅負債（附註四）</t>
    <phoneticPr fontId="2" type="noConversion"/>
  </si>
  <si>
    <t>應計退休金負債（附註二十）</t>
    <phoneticPr fontId="2" type="noConversion"/>
  </si>
  <si>
    <t>存入保證金（附註二六）</t>
    <phoneticPr fontId="2" type="noConversion"/>
  </si>
  <si>
    <t>非流動負債總計</t>
    <phoneticPr fontId="2" type="noConversion"/>
  </si>
  <si>
    <t>2XXX</t>
    <phoneticPr fontId="2" type="noConversion"/>
  </si>
  <si>
    <t>25XX</t>
    <phoneticPr fontId="2" type="noConversion"/>
  </si>
  <si>
    <t>21XX</t>
    <phoneticPr fontId="2" type="noConversion"/>
  </si>
  <si>
    <t>1XXX</t>
    <phoneticPr fontId="2" type="noConversion"/>
  </si>
  <si>
    <t>15XX</t>
    <phoneticPr fontId="2" type="noConversion"/>
  </si>
  <si>
    <t>11XX</t>
    <phoneticPr fontId="2" type="noConversion"/>
  </si>
  <si>
    <t>130X</t>
    <phoneticPr fontId="2" type="noConversion"/>
  </si>
  <si>
    <t>負債總計</t>
    <phoneticPr fontId="2" type="noConversion"/>
  </si>
  <si>
    <t>歸屬於母公司業主之權益</t>
    <phoneticPr fontId="2" type="noConversion"/>
  </si>
  <si>
    <t>普通股股本</t>
    <phoneticPr fontId="2" type="noConversion"/>
  </si>
  <si>
    <t>資本公積</t>
    <phoneticPr fontId="2" type="noConversion"/>
  </si>
  <si>
    <t>保留盈餘</t>
    <phoneticPr fontId="2" type="noConversion"/>
  </si>
  <si>
    <t>法定盈餘公積</t>
    <phoneticPr fontId="2" type="noConversion"/>
  </si>
  <si>
    <t>特別盈餘公積</t>
    <phoneticPr fontId="2" type="noConversion"/>
  </si>
  <si>
    <t>未分配盈餘（待彌補虧損）</t>
    <phoneticPr fontId="2" type="noConversion"/>
  </si>
  <si>
    <t>其他損益</t>
    <phoneticPr fontId="2" type="noConversion"/>
  </si>
  <si>
    <t>權益總計</t>
    <phoneticPr fontId="2" type="noConversion"/>
  </si>
  <si>
    <t>3XXX</t>
    <phoneticPr fontId="2" type="noConversion"/>
  </si>
  <si>
    <t>保留盈餘總計</t>
    <phoneticPr fontId="2" type="noConversion"/>
  </si>
  <si>
    <t>金</t>
    <phoneticPr fontId="2" type="noConversion"/>
  </si>
  <si>
    <t>額</t>
    <phoneticPr fontId="2" type="noConversion"/>
  </si>
  <si>
    <t>金</t>
    <phoneticPr fontId="2" type="noConversion"/>
  </si>
  <si>
    <t>額</t>
    <phoneticPr fontId="2" type="noConversion"/>
  </si>
  <si>
    <t>備供出售金融資產（附註四及
    八）</t>
    <phoneticPr fontId="2" type="noConversion"/>
  </si>
  <si>
    <t>其他應收款-關係人（附註二
    九）</t>
    <phoneticPr fontId="2" type="noConversion"/>
  </si>
  <si>
    <t>採用權益法之投資（附註四及十
    二）</t>
    <phoneticPr fontId="2" type="noConversion"/>
  </si>
  <si>
    <t>不動產、廠房及設備（附註四及十
    三）</t>
    <phoneticPr fontId="2" type="noConversion"/>
  </si>
  <si>
    <t>透過損益按公允價值衡量之金融
    負債（附註四及七）</t>
    <phoneticPr fontId="2" type="noConversion"/>
  </si>
  <si>
    <t>資       產        總       計</t>
    <phoneticPr fontId="2" type="noConversion"/>
  </si>
  <si>
    <t>負   債    與   權   益    總   計</t>
    <phoneticPr fontId="2" type="noConversion"/>
  </si>
  <si>
    <t>102年6月30日</t>
    <phoneticPr fontId="2" type="noConversion"/>
  </si>
  <si>
    <t>(</t>
    <phoneticPr fontId="2" type="noConversion"/>
  </si>
  <si>
    <t>)</t>
    <phoneticPr fontId="2" type="noConversion"/>
  </si>
  <si>
    <t>歐格電子工業股份有限公司及子公司</t>
    <phoneticPr fontId="2" type="noConversion"/>
  </si>
  <si>
    <t>合併資產負債表</t>
    <phoneticPr fontId="2" type="noConversion"/>
  </si>
  <si>
    <t>民國102年6月30日暨101年12月31日</t>
    <phoneticPr fontId="2" type="noConversion"/>
  </si>
  <si>
    <t>透過損益按公允價值衡量之金融
    資產（附註四及七）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</si>
</sst>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* #,##0_-;\-&quot;$&quot;* #,##0_-;_-&quot;$&quot;* &quot;-&quot;_-;_-@_-"/>
    <numFmt numFmtId="41" formatCode="_-* #,##0_-;\-* #,##0_-;_-* &quot;-&quot;_-;_-@_-"/>
  </numFmts>
  <fonts count="5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41" fontId="0" fillId="0" borderId="0" xfId="0" applyNumberFormat="1">
      <alignment vertical="center"/>
    </xf>
    <xf numFmtId="41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42" fontId="0" fillId="0" borderId="0" xfId="0" applyNumberFormat="1" applyAlignment="1">
      <alignment horizontal="right" vertical="center"/>
    </xf>
    <xf numFmtId="41" fontId="3" fillId="0" borderId="0" xfId="0" applyNumberFormat="1" applyFont="1" applyAlignment="1">
      <alignment horizontal="right" vertical="center"/>
    </xf>
    <xf numFmtId="9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left" vertical="center" indent="2"/>
    </xf>
    <xf numFmtId="0" fontId="0" fillId="0" borderId="0" xfId="0" applyAlignment="1">
      <alignment horizontal="left" vertical="center" indent="4"/>
    </xf>
    <xf numFmtId="0" fontId="0" fillId="0" borderId="0" xfId="0" applyAlignment="1">
      <alignment horizontal="left" vertical="center" indent="6"/>
    </xf>
    <xf numFmtId="0" fontId="0" fillId="0" borderId="0" xfId="0" applyAlignment="1">
      <alignment horizontal="left" vertical="center" wrapText="1" indent="2"/>
    </xf>
    <xf numFmtId="41" fontId="0" fillId="0" borderId="0" xfId="0" applyNumberFormat="1" applyAlignment="1">
      <alignment horizontal="right"/>
    </xf>
    <xf numFmtId="42" fontId="0" fillId="0" borderId="0" xfId="0" applyNumberFormat="1" applyAlignment="1">
      <alignment horizontal="right"/>
    </xf>
    <xf numFmtId="41" fontId="0" fillId="0" borderId="0" xfId="0" applyNumberFormat="1" applyAlignment="1">
      <alignment horizontal="left" vertical="center"/>
    </xf>
    <xf numFmtId="9" fontId="0" fillId="0" borderId="0" xfId="0" applyNumberFormat="1" applyAlignment="1">
      <alignment horizontal="left" vertical="center"/>
    </xf>
    <xf numFmtId="42" fontId="0" fillId="0" borderId="0" xfId="0" applyNumberFormat="1" applyAlignment="1">
      <alignment horizontal="right" vertical="center" indent="1"/>
    </xf>
    <xf numFmtId="0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distributed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9" fontId="0" fillId="0" borderId="0" xfId="1" applyFont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41" fontId="0" fillId="0" borderId="1" xfId="0" applyNumberFormat="1" applyBorder="1" applyAlignment="1">
      <alignment horizontal="right" vertical="center"/>
    </xf>
    <xf numFmtId="41" fontId="0" fillId="0" borderId="0" xfId="0" applyNumberFormat="1" applyBorder="1" applyAlignment="1">
      <alignment horizontal="right" vertical="center"/>
    </xf>
    <xf numFmtId="42" fontId="0" fillId="0" borderId="2" xfId="0" applyNumberFormat="1" applyBorder="1" applyAlignment="1">
      <alignment horizontal="right" vertical="center"/>
    </xf>
    <xf numFmtId="41" fontId="0" fillId="0" borderId="2" xfId="0" applyNumberFormat="1" applyBorder="1" applyAlignment="1">
      <alignment horizontal="right" vertical="center"/>
    </xf>
    <xf numFmtId="41" fontId="0" fillId="0" borderId="3" xfId="0" applyNumberFormat="1" applyBorder="1" applyAlignment="1">
      <alignment horizontal="right" vertical="center"/>
    </xf>
    <xf numFmtId="42" fontId="0" fillId="0" borderId="4" xfId="0" applyNumberFormat="1" applyBorder="1" applyAlignment="1">
      <alignment horizontal="right" vertical="center"/>
    </xf>
    <xf numFmtId="41" fontId="0" fillId="0" borderId="4" xfId="0" applyNumberFormat="1" applyBorder="1" applyAlignment="1">
      <alignment horizontal="right" vertical="center"/>
    </xf>
    <xf numFmtId="41" fontId="0" fillId="0" borderId="3" xfId="0" applyNumberFormat="1" applyBorder="1" applyAlignment="1">
      <alignment horizontal="center" vertical="center"/>
    </xf>
    <xf numFmtId="9" fontId="0" fillId="0" borderId="3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2"/>
  <sheetViews>
    <sheetView tabSelected="1" topLeftCell="B1" workbookViewId="0">
      <selection activeCell="T11" sqref="T11"/>
    </sheetView>
  </sheetViews>
  <sheetFormatPr defaultRowHeight="16.5"/>
  <cols>
    <col min="1" max="1" width="8" style="3" customWidth="1"/>
    <col min="2" max="2" width="0.875" style="3" customWidth="1"/>
    <col min="3" max="3" width="35.75" style="7" customWidth="1"/>
    <col min="4" max="4" width="1.625" style="7" customWidth="1"/>
    <col min="5" max="5" width="2.125" style="7" customWidth="1"/>
    <col min="6" max="6" width="12.375" style="2" customWidth="1"/>
    <col min="7" max="7" width="2.125" style="2" customWidth="1"/>
    <col min="8" max="9" width="0.875" style="2" customWidth="1"/>
    <col min="10" max="10" width="6.25" style="2" customWidth="1"/>
    <col min="11" max="11" width="1.625" style="2" customWidth="1"/>
    <col min="12" max="12" width="2.125" style="2" customWidth="1"/>
    <col min="13" max="13" width="11.875" style="2" bestFit="1" customWidth="1"/>
    <col min="14" max="14" width="2.375" style="2" customWidth="1"/>
    <col min="15" max="16" width="0.875" style="2" customWidth="1"/>
    <col min="17" max="17" width="6.25" style="2" customWidth="1"/>
    <col min="18" max="18" width="1.625" customWidth="1"/>
    <col min="19" max="19" width="9.25" style="7" customWidth="1"/>
    <col min="20" max="21" width="9.25" customWidth="1"/>
  </cols>
  <sheetData>
    <row r="1" spans="1:23">
      <c r="A1" s="36" t="s">
        <v>74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23">
      <c r="A2" s="36" t="s">
        <v>75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23">
      <c r="A3" s="36" t="s">
        <v>76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23">
      <c r="A4" s="36" t="s">
        <v>0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23">
      <c r="A5" s="40" t="s">
        <v>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</row>
    <row r="6" spans="1:23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S6" s="15"/>
    </row>
    <row r="7" spans="1:23">
      <c r="E7" s="37" t="s">
        <v>71</v>
      </c>
      <c r="F7" s="38"/>
      <c r="G7" s="38"/>
      <c r="H7" s="38"/>
      <c r="I7" s="38"/>
      <c r="J7" s="38"/>
      <c r="K7" s="23"/>
      <c r="L7" s="39" t="s">
        <v>5</v>
      </c>
      <c r="M7" s="39"/>
      <c r="N7" s="39"/>
      <c r="O7" s="39"/>
      <c r="P7" s="39"/>
      <c r="Q7" s="39"/>
      <c r="S7" s="15"/>
    </row>
    <row r="8" spans="1:23">
      <c r="A8" s="26" t="s">
        <v>2</v>
      </c>
      <c r="B8" s="8"/>
      <c r="C8" s="26" t="s">
        <v>3</v>
      </c>
      <c r="D8" s="8"/>
      <c r="E8" s="19" t="s">
        <v>60</v>
      </c>
      <c r="F8" s="20"/>
      <c r="G8" s="21" t="s">
        <v>61</v>
      </c>
      <c r="H8" s="22"/>
      <c r="I8" s="35" t="s">
        <v>4</v>
      </c>
      <c r="J8" s="35"/>
      <c r="K8" s="24"/>
      <c r="L8" s="25" t="s">
        <v>62</v>
      </c>
      <c r="M8" s="20"/>
      <c r="N8" s="21" t="s">
        <v>63</v>
      </c>
      <c r="O8" s="18"/>
      <c r="P8" s="34" t="s">
        <v>4</v>
      </c>
      <c r="Q8" s="34"/>
    </row>
    <row r="9" spans="1:23">
      <c r="A9" s="7"/>
      <c r="B9" s="7"/>
      <c r="C9" s="7" t="s">
        <v>6</v>
      </c>
      <c r="S9" s="15"/>
      <c r="T9" s="1"/>
      <c r="U9" s="1"/>
      <c r="V9" s="1"/>
    </row>
    <row r="10" spans="1:23">
      <c r="A10" s="7">
        <v>1100</v>
      </c>
      <c r="B10" s="7"/>
      <c r="C10" s="9" t="s">
        <v>7</v>
      </c>
      <c r="D10" s="9"/>
      <c r="E10" s="9"/>
      <c r="F10" s="17">
        <v>476964</v>
      </c>
      <c r="G10" s="17"/>
      <c r="H10" s="17"/>
      <c r="I10" s="17"/>
      <c r="J10" s="2">
        <v>29</v>
      </c>
      <c r="M10" s="4">
        <v>399937</v>
      </c>
      <c r="N10" s="4"/>
      <c r="O10" s="4"/>
      <c r="P10" s="4"/>
      <c r="Q10" s="2">
        <v>26</v>
      </c>
      <c r="S10" s="16"/>
      <c r="T10" s="6"/>
      <c r="U10" s="6"/>
      <c r="V10" s="1"/>
    </row>
    <row r="11" spans="1:23" ht="33">
      <c r="A11" s="7">
        <v>1110</v>
      </c>
      <c r="B11" s="7"/>
      <c r="C11" s="12" t="s">
        <v>77</v>
      </c>
      <c r="D11" s="12"/>
      <c r="E11" s="12"/>
      <c r="F11" s="13">
        <v>0</v>
      </c>
      <c r="G11" s="13"/>
      <c r="H11" s="13"/>
      <c r="I11" s="13"/>
      <c r="J11" s="13">
        <v>0</v>
      </c>
      <c r="K11" s="13"/>
      <c r="L11" s="13"/>
      <c r="M11" s="13">
        <v>30792</v>
      </c>
      <c r="N11" s="13"/>
      <c r="O11" s="13"/>
      <c r="P11" s="13"/>
      <c r="Q11" s="13">
        <v>2</v>
      </c>
      <c r="S11" s="16"/>
      <c r="T11" s="1"/>
      <c r="U11" s="6"/>
      <c r="V11" s="1"/>
    </row>
    <row r="12" spans="1:23" ht="33">
      <c r="A12" s="7">
        <v>1125</v>
      </c>
      <c r="B12" s="7"/>
      <c r="C12" s="12" t="s">
        <v>64</v>
      </c>
      <c r="D12" s="12"/>
      <c r="E12" s="12"/>
      <c r="F12" s="13">
        <v>501373</v>
      </c>
      <c r="G12" s="13"/>
      <c r="H12" s="13"/>
      <c r="I12" s="13"/>
      <c r="J12" s="13">
        <v>30</v>
      </c>
      <c r="K12" s="13"/>
      <c r="L12" s="13"/>
      <c r="M12" s="13">
        <v>427304</v>
      </c>
      <c r="N12" s="13"/>
      <c r="O12" s="13"/>
      <c r="P12" s="13"/>
      <c r="Q12" s="13">
        <v>27</v>
      </c>
      <c r="S12" s="16"/>
      <c r="T12" s="6"/>
      <c r="U12" s="6"/>
      <c r="V12" s="6"/>
      <c r="W12" s="6"/>
    </row>
    <row r="13" spans="1:23">
      <c r="A13" s="7">
        <v>1150</v>
      </c>
      <c r="B13" s="7"/>
      <c r="C13" s="9" t="s">
        <v>8</v>
      </c>
      <c r="D13" s="9"/>
      <c r="E13" s="9"/>
      <c r="F13" s="2">
        <v>0</v>
      </c>
      <c r="J13" s="2">
        <v>0</v>
      </c>
      <c r="M13" s="2">
        <v>684</v>
      </c>
      <c r="Q13" s="2">
        <v>0</v>
      </c>
      <c r="S13" s="16"/>
      <c r="T13" s="6"/>
      <c r="U13" s="6"/>
      <c r="V13" s="6"/>
      <c r="W13" s="6"/>
    </row>
    <row r="14" spans="1:23">
      <c r="A14" s="7">
        <v>1170</v>
      </c>
      <c r="B14" s="7"/>
      <c r="C14" s="9" t="s">
        <v>9</v>
      </c>
      <c r="D14" s="9"/>
      <c r="E14" s="9"/>
      <c r="F14" s="2">
        <v>60615</v>
      </c>
      <c r="J14" s="2">
        <v>4</v>
      </c>
      <c r="M14" s="2">
        <v>65914</v>
      </c>
      <c r="Q14" s="2">
        <v>4</v>
      </c>
      <c r="S14" s="16"/>
      <c r="T14" s="6"/>
      <c r="U14" s="6"/>
      <c r="V14" s="6"/>
      <c r="W14" s="6"/>
    </row>
    <row r="15" spans="1:23">
      <c r="A15" s="7">
        <v>1180</v>
      </c>
      <c r="B15" s="7"/>
      <c r="C15" s="9" t="s">
        <v>10</v>
      </c>
      <c r="D15" s="9"/>
      <c r="E15" s="9"/>
      <c r="F15" s="2">
        <v>2620</v>
      </c>
      <c r="J15" s="2">
        <v>0</v>
      </c>
      <c r="M15" s="2">
        <v>2619</v>
      </c>
      <c r="Q15" s="2">
        <v>0</v>
      </c>
      <c r="S15" s="16"/>
      <c r="T15" s="6"/>
      <c r="U15" s="6"/>
      <c r="V15" s="6"/>
      <c r="W15" s="6"/>
    </row>
    <row r="16" spans="1:23">
      <c r="A16" s="7">
        <v>1200</v>
      </c>
      <c r="B16" s="7"/>
      <c r="C16" s="9" t="s">
        <v>11</v>
      </c>
      <c r="D16" s="9"/>
      <c r="E16" s="9"/>
      <c r="F16" s="2">
        <v>3751</v>
      </c>
      <c r="J16" s="2">
        <v>0</v>
      </c>
      <c r="M16" s="2">
        <v>3542</v>
      </c>
      <c r="Q16" s="2">
        <v>0</v>
      </c>
      <c r="S16" s="16"/>
      <c r="T16" s="6"/>
      <c r="U16" s="6"/>
      <c r="V16" s="6"/>
      <c r="W16" s="6"/>
    </row>
    <row r="17" spans="1:23" ht="33">
      <c r="A17" s="7">
        <v>1210</v>
      </c>
      <c r="B17" s="7"/>
      <c r="C17" s="12" t="s">
        <v>65</v>
      </c>
      <c r="D17" s="12"/>
      <c r="E17" s="12"/>
      <c r="F17" s="13">
        <v>35248</v>
      </c>
      <c r="G17" s="13"/>
      <c r="H17" s="13"/>
      <c r="I17" s="13"/>
      <c r="J17" s="13">
        <v>2</v>
      </c>
      <c r="K17" s="13"/>
      <c r="L17" s="13"/>
      <c r="M17" s="13">
        <v>35262</v>
      </c>
      <c r="N17" s="13"/>
      <c r="O17" s="13"/>
      <c r="P17" s="13"/>
      <c r="Q17" s="13">
        <v>2</v>
      </c>
      <c r="S17" s="16"/>
      <c r="T17" s="6"/>
      <c r="U17" s="6"/>
      <c r="V17" s="6"/>
      <c r="W17" s="6"/>
    </row>
    <row r="18" spans="1:23">
      <c r="A18" s="7">
        <v>1220</v>
      </c>
      <c r="B18" s="7"/>
      <c r="C18" s="9" t="s">
        <v>12</v>
      </c>
      <c r="D18" s="9"/>
      <c r="E18" s="9"/>
      <c r="F18" s="2">
        <v>0</v>
      </c>
      <c r="J18" s="2">
        <v>0</v>
      </c>
      <c r="M18" s="2">
        <v>418</v>
      </c>
      <c r="Q18" s="2">
        <v>0</v>
      </c>
      <c r="S18" s="16"/>
      <c r="T18" s="6"/>
      <c r="U18" s="6"/>
      <c r="V18" s="6"/>
      <c r="W18" s="6"/>
    </row>
    <row r="19" spans="1:23">
      <c r="A19" s="7" t="s">
        <v>47</v>
      </c>
      <c r="B19" s="7"/>
      <c r="C19" s="9" t="s">
        <v>13</v>
      </c>
      <c r="D19" s="9"/>
      <c r="E19" s="9"/>
      <c r="F19" s="2">
        <v>84265</v>
      </c>
      <c r="J19" s="2">
        <v>5</v>
      </c>
      <c r="M19" s="2">
        <v>93925</v>
      </c>
      <c r="Q19" s="2">
        <v>6</v>
      </c>
      <c r="S19" s="16"/>
      <c r="T19" s="6"/>
      <c r="U19" s="6"/>
      <c r="V19" s="6"/>
      <c r="W19" s="6"/>
    </row>
    <row r="20" spans="1:23">
      <c r="A20" s="7">
        <v>1410</v>
      </c>
      <c r="B20" s="7"/>
      <c r="C20" s="9" t="s">
        <v>14</v>
      </c>
      <c r="D20" s="9"/>
      <c r="E20" s="9"/>
      <c r="F20" s="2">
        <v>4774</v>
      </c>
      <c r="J20" s="2">
        <v>0</v>
      </c>
      <c r="M20" s="2">
        <v>3912</v>
      </c>
      <c r="Q20" s="2">
        <v>0</v>
      </c>
      <c r="S20" s="16"/>
      <c r="T20" s="6"/>
      <c r="U20" s="6"/>
      <c r="V20" s="6"/>
      <c r="W20" s="6"/>
    </row>
    <row r="21" spans="1:23">
      <c r="A21" s="7">
        <v>1470</v>
      </c>
      <c r="B21" s="7"/>
      <c r="C21" s="9" t="s">
        <v>15</v>
      </c>
      <c r="D21" s="9"/>
      <c r="E21" s="9"/>
      <c r="F21" s="27">
        <v>154119</v>
      </c>
      <c r="J21" s="27">
        <v>10</v>
      </c>
      <c r="K21" s="28"/>
      <c r="M21" s="27">
        <v>198084</v>
      </c>
      <c r="Q21" s="27">
        <v>13</v>
      </c>
      <c r="S21" s="16"/>
      <c r="T21" s="6"/>
      <c r="U21" s="6"/>
      <c r="V21" s="6"/>
      <c r="W21" s="6"/>
    </row>
    <row r="22" spans="1:23">
      <c r="A22" s="7" t="s">
        <v>46</v>
      </c>
      <c r="B22" s="7"/>
      <c r="C22" s="10" t="s">
        <v>16</v>
      </c>
      <c r="D22" s="10"/>
      <c r="E22" s="10"/>
      <c r="F22" s="27">
        <f>SUM(F10:F21)</f>
        <v>1323729</v>
      </c>
      <c r="J22" s="27">
        <f>SUM(J10:J21)</f>
        <v>80</v>
      </c>
      <c r="K22" s="28"/>
      <c r="M22" s="27">
        <f>SUM(M10:M21)</f>
        <v>1262393</v>
      </c>
      <c r="Q22" s="27">
        <f>SUM(Q10:Q21)</f>
        <v>80</v>
      </c>
      <c r="S22" s="16"/>
      <c r="T22" s="6"/>
      <c r="U22" s="6"/>
      <c r="V22" s="6"/>
      <c r="W22" s="6"/>
    </row>
    <row r="23" spans="1:23">
      <c r="A23" s="7"/>
      <c r="B23" s="7"/>
    </row>
    <row r="24" spans="1:23">
      <c r="A24" s="7"/>
      <c r="B24" s="7"/>
      <c r="C24" s="7" t="s">
        <v>17</v>
      </c>
    </row>
    <row r="25" spans="1:23" ht="33">
      <c r="A25" s="7">
        <v>1550</v>
      </c>
      <c r="B25" s="7"/>
      <c r="C25" s="12" t="s">
        <v>66</v>
      </c>
      <c r="D25" s="12"/>
      <c r="E25" s="12"/>
      <c r="F25" s="13">
        <v>91814</v>
      </c>
      <c r="G25" s="13"/>
      <c r="H25" s="13"/>
      <c r="I25" s="13"/>
      <c r="J25" s="13">
        <v>6</v>
      </c>
      <c r="K25" s="13"/>
      <c r="L25" s="13"/>
      <c r="M25" s="13">
        <v>83115</v>
      </c>
      <c r="N25" s="13"/>
      <c r="O25" s="13"/>
      <c r="P25" s="13"/>
      <c r="Q25" s="13">
        <v>5</v>
      </c>
    </row>
    <row r="26" spans="1:23" ht="33">
      <c r="A26" s="7">
        <v>1600</v>
      </c>
      <c r="B26" s="7"/>
      <c r="C26" s="12" t="s">
        <v>67</v>
      </c>
      <c r="D26" s="12"/>
      <c r="E26" s="12"/>
      <c r="F26" s="13">
        <v>223127</v>
      </c>
      <c r="G26" s="13"/>
      <c r="H26" s="13"/>
      <c r="I26" s="13"/>
      <c r="J26" s="13">
        <v>13</v>
      </c>
      <c r="K26" s="13"/>
      <c r="L26" s="13"/>
      <c r="M26" s="13">
        <v>212910</v>
      </c>
      <c r="N26" s="13"/>
      <c r="O26" s="13"/>
      <c r="P26" s="13"/>
      <c r="Q26" s="13">
        <v>14</v>
      </c>
    </row>
    <row r="27" spans="1:23">
      <c r="A27" s="7">
        <v>1760</v>
      </c>
      <c r="B27" s="7"/>
      <c r="C27" s="9" t="s">
        <v>18</v>
      </c>
      <c r="D27" s="9"/>
      <c r="E27" s="9"/>
      <c r="F27" s="2">
        <v>3791</v>
      </c>
      <c r="J27" s="2">
        <v>0</v>
      </c>
      <c r="M27" s="2">
        <v>3832</v>
      </c>
      <c r="Q27" s="2">
        <v>0</v>
      </c>
    </row>
    <row r="28" spans="1:23">
      <c r="A28" s="7">
        <v>1780</v>
      </c>
      <c r="B28" s="7"/>
      <c r="C28" s="9" t="s">
        <v>19</v>
      </c>
      <c r="D28" s="9"/>
      <c r="E28" s="9"/>
      <c r="F28" s="2">
        <v>261</v>
      </c>
      <c r="J28" s="2">
        <v>0</v>
      </c>
      <c r="M28" s="2">
        <v>182</v>
      </c>
      <c r="Q28" s="2">
        <v>0</v>
      </c>
    </row>
    <row r="29" spans="1:23">
      <c r="A29" s="7">
        <v>1840</v>
      </c>
      <c r="B29" s="7"/>
      <c r="C29" s="9" t="s">
        <v>20</v>
      </c>
      <c r="D29" s="9"/>
      <c r="E29" s="9"/>
      <c r="F29" s="2">
        <v>3498</v>
      </c>
      <c r="J29" s="2">
        <v>0</v>
      </c>
      <c r="M29" s="2">
        <v>3917</v>
      </c>
      <c r="Q29" s="2">
        <v>0</v>
      </c>
    </row>
    <row r="30" spans="1:23">
      <c r="A30" s="7">
        <v>1985</v>
      </c>
      <c r="B30" s="7"/>
      <c r="C30" s="9" t="s">
        <v>21</v>
      </c>
      <c r="D30" s="9"/>
      <c r="E30" s="9"/>
      <c r="F30" s="2">
        <v>10098</v>
      </c>
      <c r="J30" s="2">
        <v>1</v>
      </c>
      <c r="M30" s="2">
        <v>9752</v>
      </c>
      <c r="Q30" s="2">
        <v>1</v>
      </c>
    </row>
    <row r="31" spans="1:23">
      <c r="A31" s="7">
        <v>1990</v>
      </c>
      <c r="B31" s="7"/>
      <c r="C31" s="9" t="s">
        <v>22</v>
      </c>
      <c r="D31" s="9"/>
      <c r="E31" s="9"/>
      <c r="F31" s="27">
        <v>2491</v>
      </c>
      <c r="J31" s="27">
        <v>0</v>
      </c>
      <c r="K31" s="28"/>
      <c r="M31" s="27">
        <v>2062</v>
      </c>
      <c r="Q31" s="27">
        <v>0</v>
      </c>
    </row>
    <row r="32" spans="1:23">
      <c r="A32" s="7" t="s">
        <v>45</v>
      </c>
      <c r="B32" s="7"/>
      <c r="C32" s="10" t="s">
        <v>23</v>
      </c>
      <c r="D32" s="10"/>
      <c r="E32" s="10"/>
      <c r="F32" s="27">
        <f>SUM(F25:F31)</f>
        <v>335080</v>
      </c>
      <c r="J32" s="27">
        <f>SUM(J25:J31)</f>
        <v>20</v>
      </c>
      <c r="K32" s="28"/>
      <c r="M32" s="27">
        <f>SUM(M25:M31)</f>
        <v>315770</v>
      </c>
      <c r="Q32" s="27">
        <f>SUM(Q25:Q31)</f>
        <v>20</v>
      </c>
    </row>
    <row r="34" spans="1:17" ht="17.25" thickBot="1">
      <c r="A34" s="7" t="s">
        <v>44</v>
      </c>
      <c r="B34" s="7"/>
      <c r="C34" s="7" t="s">
        <v>69</v>
      </c>
      <c r="F34" s="29">
        <f>SUM(F22+F32)</f>
        <v>1658809</v>
      </c>
      <c r="G34" s="4"/>
      <c r="H34" s="4"/>
      <c r="I34" s="4"/>
      <c r="J34" s="30">
        <f>SUM(J22+J32)</f>
        <v>100</v>
      </c>
      <c r="K34" s="28"/>
      <c r="M34" s="29">
        <f>SUM(M22+M32)</f>
        <v>1578163</v>
      </c>
      <c r="N34" s="4"/>
      <c r="O34" s="4"/>
      <c r="P34" s="4"/>
      <c r="Q34" s="30">
        <f>SUM(Q22+Q32)</f>
        <v>100</v>
      </c>
    </row>
    <row r="35" spans="1:17" ht="17.25" thickTop="1"/>
    <row r="36" spans="1:17">
      <c r="A36" s="8" t="s">
        <v>2</v>
      </c>
      <c r="B36" s="8"/>
      <c r="C36" s="8" t="s">
        <v>24</v>
      </c>
      <c r="D36" s="8"/>
    </row>
    <row r="37" spans="1:17">
      <c r="A37" s="7"/>
      <c r="B37" s="7"/>
      <c r="C37" s="7" t="s">
        <v>25</v>
      </c>
    </row>
    <row r="38" spans="1:17" ht="33">
      <c r="A38" s="7">
        <v>2120</v>
      </c>
      <c r="B38" s="7"/>
      <c r="C38" s="12" t="s">
        <v>68</v>
      </c>
      <c r="D38" s="12"/>
      <c r="E38" s="12"/>
      <c r="F38" s="14">
        <v>883</v>
      </c>
      <c r="G38" s="14"/>
      <c r="H38" s="14"/>
      <c r="I38" s="14"/>
      <c r="J38" s="13">
        <v>0</v>
      </c>
      <c r="K38" s="13"/>
      <c r="L38" s="13"/>
      <c r="M38" s="14">
        <v>0</v>
      </c>
      <c r="N38" s="14"/>
      <c r="O38" s="14"/>
      <c r="P38" s="14"/>
      <c r="Q38" s="13">
        <v>0</v>
      </c>
    </row>
    <row r="39" spans="1:17">
      <c r="A39" s="7">
        <v>2150</v>
      </c>
      <c r="B39" s="7"/>
      <c r="C39" s="9" t="s">
        <v>26</v>
      </c>
      <c r="D39" s="9"/>
      <c r="E39" s="9"/>
      <c r="F39" s="2">
        <v>5326</v>
      </c>
      <c r="J39" s="2">
        <v>0</v>
      </c>
      <c r="M39" s="2">
        <v>6641</v>
      </c>
      <c r="Q39" s="2">
        <v>0</v>
      </c>
    </row>
    <row r="40" spans="1:17">
      <c r="A40" s="7">
        <v>2160</v>
      </c>
      <c r="B40" s="7"/>
      <c r="C40" s="9" t="s">
        <v>27</v>
      </c>
      <c r="D40" s="9"/>
      <c r="E40" s="9"/>
      <c r="F40" s="2">
        <v>141</v>
      </c>
      <c r="J40" s="2">
        <v>0</v>
      </c>
      <c r="M40" s="2">
        <v>190</v>
      </c>
      <c r="Q40" s="2">
        <v>0</v>
      </c>
    </row>
    <row r="41" spans="1:17">
      <c r="A41" s="7">
        <v>2170</v>
      </c>
      <c r="B41" s="7"/>
      <c r="C41" s="9" t="s">
        <v>28</v>
      </c>
      <c r="D41" s="9"/>
      <c r="E41" s="9"/>
      <c r="F41" s="2">
        <v>40859</v>
      </c>
      <c r="J41" s="2">
        <v>3</v>
      </c>
      <c r="M41" s="2">
        <v>39532</v>
      </c>
      <c r="Q41" s="2">
        <v>3</v>
      </c>
    </row>
    <row r="42" spans="1:17">
      <c r="A42" s="7">
        <v>2180</v>
      </c>
      <c r="B42" s="7"/>
      <c r="C42" s="9" t="s">
        <v>29</v>
      </c>
      <c r="D42" s="9"/>
      <c r="E42" s="9"/>
      <c r="F42" s="2">
        <v>367</v>
      </c>
      <c r="J42" s="2">
        <v>0</v>
      </c>
      <c r="M42" s="2">
        <v>399</v>
      </c>
      <c r="Q42" s="2">
        <v>0</v>
      </c>
    </row>
    <row r="43" spans="1:17">
      <c r="A43" s="7">
        <v>2219</v>
      </c>
      <c r="B43" s="7"/>
      <c r="C43" s="9" t="s">
        <v>30</v>
      </c>
      <c r="D43" s="9"/>
      <c r="E43" s="9"/>
      <c r="F43" s="2">
        <v>72311</v>
      </c>
      <c r="J43" s="2">
        <v>4</v>
      </c>
      <c r="M43" s="2">
        <v>30513</v>
      </c>
      <c r="Q43" s="2">
        <v>2</v>
      </c>
    </row>
    <row r="44" spans="1:17">
      <c r="A44" s="7">
        <v>2220</v>
      </c>
      <c r="B44" s="7"/>
      <c r="C44" s="9" t="s">
        <v>31</v>
      </c>
      <c r="D44" s="9"/>
      <c r="E44" s="9"/>
      <c r="F44" s="2">
        <v>2124</v>
      </c>
      <c r="J44" s="2">
        <v>0</v>
      </c>
      <c r="M44" s="2">
        <v>1933</v>
      </c>
      <c r="Q44" s="2">
        <v>0</v>
      </c>
    </row>
    <row r="45" spans="1:17">
      <c r="A45" s="7">
        <v>2230</v>
      </c>
      <c r="B45" s="7"/>
      <c r="C45" s="9" t="s">
        <v>32</v>
      </c>
      <c r="D45" s="9"/>
      <c r="E45" s="9"/>
      <c r="F45" s="2">
        <v>1868</v>
      </c>
      <c r="J45" s="2">
        <v>0</v>
      </c>
      <c r="M45" s="2">
        <v>927</v>
      </c>
      <c r="Q45" s="2">
        <v>0</v>
      </c>
    </row>
    <row r="46" spans="1:17">
      <c r="A46" s="7">
        <v>2310</v>
      </c>
      <c r="B46" s="7"/>
      <c r="C46" s="9" t="s">
        <v>33</v>
      </c>
      <c r="D46" s="9"/>
      <c r="E46" s="9"/>
      <c r="F46" s="2">
        <v>13508</v>
      </c>
      <c r="J46" s="2">
        <v>1</v>
      </c>
      <c r="M46" s="2">
        <v>10927</v>
      </c>
      <c r="Q46" s="2">
        <v>1</v>
      </c>
    </row>
    <row r="47" spans="1:17">
      <c r="A47" s="7">
        <v>2399</v>
      </c>
      <c r="B47" s="7"/>
      <c r="C47" s="9" t="s">
        <v>34</v>
      </c>
      <c r="D47" s="9"/>
      <c r="E47" s="9"/>
      <c r="F47" s="2">
        <v>202</v>
      </c>
      <c r="J47" s="2">
        <v>0</v>
      </c>
      <c r="M47" s="2">
        <v>168</v>
      </c>
      <c r="Q47" s="2">
        <v>0</v>
      </c>
    </row>
    <row r="48" spans="1:17">
      <c r="A48" s="7" t="s">
        <v>43</v>
      </c>
      <c r="B48" s="7"/>
      <c r="C48" s="10" t="s">
        <v>35</v>
      </c>
      <c r="D48" s="10"/>
      <c r="E48" s="10"/>
      <c r="F48" s="31">
        <f>SUM(F38:F47)</f>
        <v>137589</v>
      </c>
      <c r="J48" s="31">
        <f>SUM(J38:J47)</f>
        <v>8</v>
      </c>
      <c r="K48" s="28"/>
      <c r="M48" s="31">
        <f>SUM(M38:M47)</f>
        <v>91230</v>
      </c>
      <c r="Q48" s="31">
        <f>SUM(Q38:Q47)</f>
        <v>6</v>
      </c>
    </row>
    <row r="49" spans="1:17">
      <c r="A49" s="7"/>
      <c r="B49" s="7"/>
    </row>
    <row r="50" spans="1:17">
      <c r="A50" s="7"/>
      <c r="B50" s="7"/>
      <c r="C50" s="7" t="s">
        <v>36</v>
      </c>
    </row>
    <row r="51" spans="1:17">
      <c r="A51" s="7">
        <v>2570</v>
      </c>
      <c r="B51" s="7"/>
      <c r="C51" s="9" t="s">
        <v>37</v>
      </c>
      <c r="D51" s="9"/>
      <c r="E51" s="9"/>
      <c r="F51" s="2">
        <v>200591</v>
      </c>
      <c r="J51" s="2">
        <v>12</v>
      </c>
      <c r="M51" s="2">
        <v>199900</v>
      </c>
      <c r="Q51" s="2">
        <v>12</v>
      </c>
    </row>
    <row r="52" spans="1:17">
      <c r="A52" s="7">
        <v>2640</v>
      </c>
      <c r="B52" s="7"/>
      <c r="C52" s="9" t="s">
        <v>38</v>
      </c>
      <c r="D52" s="9"/>
      <c r="E52" s="9"/>
      <c r="F52" s="2">
        <v>27141</v>
      </c>
      <c r="J52" s="2">
        <v>2</v>
      </c>
      <c r="M52" s="2">
        <v>27100</v>
      </c>
      <c r="Q52" s="2">
        <v>2</v>
      </c>
    </row>
    <row r="53" spans="1:17">
      <c r="A53" s="7">
        <v>2645</v>
      </c>
      <c r="B53" s="7"/>
      <c r="C53" s="9" t="s">
        <v>39</v>
      </c>
      <c r="D53" s="9"/>
      <c r="E53" s="9"/>
      <c r="F53" s="2">
        <v>255</v>
      </c>
      <c r="J53" s="2">
        <v>0</v>
      </c>
      <c r="M53" s="2">
        <v>255</v>
      </c>
      <c r="Q53" s="2">
        <v>0</v>
      </c>
    </row>
    <row r="54" spans="1:17">
      <c r="A54" s="7" t="s">
        <v>42</v>
      </c>
      <c r="B54" s="7"/>
      <c r="C54" s="10" t="s">
        <v>40</v>
      </c>
      <c r="D54" s="10"/>
      <c r="E54" s="10"/>
      <c r="F54" s="31">
        <f>SUM(F51:F53)</f>
        <v>227987</v>
      </c>
      <c r="J54" s="31">
        <f>SUM(J51:J53)</f>
        <v>14</v>
      </c>
      <c r="K54" s="28"/>
      <c r="M54" s="31">
        <f t="shared" ref="M54:Q54" si="0">SUM(M51:M53)</f>
        <v>227255</v>
      </c>
      <c r="Q54" s="31">
        <f t="shared" si="0"/>
        <v>14</v>
      </c>
    </row>
    <row r="55" spans="1:17">
      <c r="A55" s="7"/>
      <c r="B55" s="7"/>
    </row>
    <row r="56" spans="1:17">
      <c r="A56" s="7" t="s">
        <v>41</v>
      </c>
      <c r="B56" s="7"/>
      <c r="C56" s="7" t="s">
        <v>48</v>
      </c>
      <c r="F56" s="27">
        <f>SUM(F48+F54)</f>
        <v>365576</v>
      </c>
      <c r="J56" s="27">
        <f t="shared" ref="J56:Q56" si="1">SUM(J48+J54)</f>
        <v>22</v>
      </c>
      <c r="K56" s="28"/>
      <c r="M56" s="27">
        <f t="shared" si="1"/>
        <v>318485</v>
      </c>
      <c r="Q56" s="27">
        <f t="shared" si="1"/>
        <v>20</v>
      </c>
    </row>
    <row r="57" spans="1:17">
      <c r="A57" s="7"/>
      <c r="B57" s="7"/>
    </row>
    <row r="58" spans="1:17">
      <c r="A58" s="7"/>
      <c r="B58" s="7"/>
      <c r="C58" s="7" t="s">
        <v>49</v>
      </c>
    </row>
    <row r="59" spans="1:17">
      <c r="A59" s="7">
        <v>3110</v>
      </c>
      <c r="B59" s="7"/>
      <c r="C59" s="9" t="s">
        <v>50</v>
      </c>
      <c r="D59" s="9"/>
      <c r="E59" s="9"/>
      <c r="F59" s="28">
        <v>1020000</v>
      </c>
      <c r="J59" s="28">
        <v>61</v>
      </c>
      <c r="K59" s="28"/>
      <c r="M59" s="28">
        <v>1020000</v>
      </c>
      <c r="Q59" s="2">
        <v>65</v>
      </c>
    </row>
    <row r="60" spans="1:17">
      <c r="A60" s="7">
        <v>3200</v>
      </c>
      <c r="B60" s="7"/>
      <c r="C60" s="9" t="s">
        <v>51</v>
      </c>
      <c r="D60" s="9"/>
      <c r="E60" s="9"/>
      <c r="F60" s="31">
        <v>14553</v>
      </c>
      <c r="J60" s="31">
        <v>1</v>
      </c>
      <c r="K60" s="28"/>
      <c r="M60" s="31">
        <v>13197</v>
      </c>
      <c r="Q60" s="31">
        <v>1</v>
      </c>
    </row>
    <row r="61" spans="1:17">
      <c r="A61" s="7"/>
      <c r="B61" s="7"/>
      <c r="C61" s="9" t="s">
        <v>52</v>
      </c>
      <c r="D61" s="9"/>
      <c r="E61" s="9"/>
    </row>
    <row r="62" spans="1:17">
      <c r="A62" s="7">
        <v>3310</v>
      </c>
      <c r="B62" s="7"/>
      <c r="C62" s="10" t="s">
        <v>53</v>
      </c>
      <c r="D62" s="10"/>
      <c r="E62" s="10"/>
      <c r="F62" s="2">
        <v>186650</v>
      </c>
      <c r="J62" s="2">
        <v>11</v>
      </c>
      <c r="M62" s="2">
        <v>181072</v>
      </c>
      <c r="Q62" s="2">
        <v>11</v>
      </c>
    </row>
    <row r="63" spans="1:17">
      <c r="A63" s="7">
        <v>3320</v>
      </c>
      <c r="B63" s="7"/>
      <c r="C63" s="10" t="s">
        <v>54</v>
      </c>
      <c r="D63" s="10"/>
      <c r="E63" s="10"/>
      <c r="F63" s="2">
        <v>108659</v>
      </c>
      <c r="J63" s="2">
        <v>7</v>
      </c>
      <c r="M63" s="2">
        <v>103005</v>
      </c>
      <c r="Q63" s="2">
        <v>7</v>
      </c>
    </row>
    <row r="64" spans="1:17">
      <c r="A64" s="7">
        <v>3350</v>
      </c>
      <c r="B64" s="7"/>
      <c r="C64" s="10" t="s">
        <v>55</v>
      </c>
      <c r="D64" s="10"/>
      <c r="E64" s="3" t="s">
        <v>72</v>
      </c>
      <c r="F64" s="5">
        <v>16600</v>
      </c>
      <c r="G64" s="5" t="s">
        <v>73</v>
      </c>
      <c r="H64" s="5"/>
      <c r="I64" s="3" t="s">
        <v>72</v>
      </c>
      <c r="J64" s="2">
        <v>1</v>
      </c>
      <c r="K64" s="5" t="s">
        <v>73</v>
      </c>
      <c r="M64" s="2">
        <v>11787</v>
      </c>
      <c r="Q64" s="2">
        <v>1</v>
      </c>
    </row>
    <row r="65" spans="1:18">
      <c r="A65" s="7">
        <v>3300</v>
      </c>
      <c r="B65" s="7"/>
      <c r="C65" s="11" t="s">
        <v>59</v>
      </c>
      <c r="D65" s="11"/>
      <c r="E65" s="11"/>
      <c r="F65" s="31">
        <f>SUM(F62+F63-F64)</f>
        <v>278709</v>
      </c>
      <c r="J65" s="31">
        <f>SUM(J62+J63-J64)</f>
        <v>17</v>
      </c>
      <c r="K65" s="28"/>
      <c r="M65" s="31">
        <v>295864</v>
      </c>
      <c r="Q65" s="31">
        <v>19</v>
      </c>
    </row>
    <row r="66" spans="1:18">
      <c r="A66" s="7">
        <v>3400</v>
      </c>
      <c r="B66" s="7"/>
      <c r="C66" s="9" t="s">
        <v>56</v>
      </c>
      <c r="D66" s="9"/>
      <c r="E66" s="3" t="s">
        <v>72</v>
      </c>
      <c r="F66" s="31">
        <v>20029</v>
      </c>
      <c r="G66" s="5" t="s">
        <v>73</v>
      </c>
      <c r="I66" s="3" t="s">
        <v>72</v>
      </c>
      <c r="J66" s="31">
        <v>1</v>
      </c>
      <c r="K66" s="5" t="s">
        <v>73</v>
      </c>
      <c r="L66" s="3" t="s">
        <v>72</v>
      </c>
      <c r="M66" s="31">
        <v>69383</v>
      </c>
      <c r="N66" s="5" t="s">
        <v>73</v>
      </c>
      <c r="O66" s="3" t="s">
        <v>72</v>
      </c>
      <c r="P66" s="3"/>
      <c r="Q66" s="31">
        <v>5</v>
      </c>
      <c r="R66" s="5" t="s">
        <v>73</v>
      </c>
    </row>
    <row r="67" spans="1:18">
      <c r="A67" s="7"/>
      <c r="B67" s="7"/>
    </row>
    <row r="68" spans="1:18">
      <c r="A68" s="7" t="s">
        <v>58</v>
      </c>
      <c r="B68" s="7"/>
      <c r="C68" s="9" t="s">
        <v>57</v>
      </c>
      <c r="D68" s="9"/>
      <c r="E68" s="9"/>
      <c r="F68" s="31">
        <f>SUM(F59+F60+F65-F66)</f>
        <v>1293233</v>
      </c>
      <c r="J68" s="31">
        <f>SUM(J59+J60+J65-J66)</f>
        <v>78</v>
      </c>
      <c r="K68" s="28"/>
      <c r="M68" s="31">
        <f>SUM(M59+M60+M65-M66)</f>
        <v>1259678</v>
      </c>
      <c r="Q68" s="31">
        <f>SUM(Q59+Q60+Q65-Q66)</f>
        <v>80</v>
      </c>
    </row>
    <row r="69" spans="1:18">
      <c r="A69" s="7"/>
      <c r="B69" s="7"/>
    </row>
    <row r="70" spans="1:18" ht="17.25" thickBot="1">
      <c r="C70" s="7" t="s">
        <v>70</v>
      </c>
      <c r="F70" s="32">
        <f>SUM(F56+F68)</f>
        <v>1658809</v>
      </c>
      <c r="G70" s="4"/>
      <c r="H70" s="4"/>
      <c r="I70" s="4"/>
      <c r="J70" s="33">
        <f t="shared" ref="J70:Q70" si="2">SUM(J56+J68)</f>
        <v>100</v>
      </c>
      <c r="K70" s="28"/>
      <c r="M70" s="32">
        <f t="shared" si="2"/>
        <v>1578163</v>
      </c>
      <c r="N70" s="4"/>
      <c r="O70" s="4"/>
      <c r="P70" s="4"/>
      <c r="Q70" s="33">
        <f t="shared" si="2"/>
        <v>100</v>
      </c>
    </row>
    <row r="71" spans="1:18" ht="17.25" thickTop="1"/>
    <row r="72" spans="1:18"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</row>
  </sheetData>
  <mergeCells count="11">
    <mergeCell ref="A6:Q6"/>
    <mergeCell ref="A1:Q1"/>
    <mergeCell ref="A2:Q2"/>
    <mergeCell ref="A3:Q3"/>
    <mergeCell ref="A4:Q4"/>
    <mergeCell ref="A5:Q5"/>
    <mergeCell ref="P8:Q8"/>
    <mergeCell ref="I8:J8"/>
    <mergeCell ref="C72:Q72"/>
    <mergeCell ref="E7:J7"/>
    <mergeCell ref="L7:Q7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合併資產負債表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dcterms:created xsi:type="dcterms:W3CDTF">2013-09-30T09:05:38Z</dcterms:created>
  <dcterms:modified xsi:type="dcterms:W3CDTF">2013-09-30T12:17:33Z</dcterms:modified>
</cp:coreProperties>
</file>