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貞吟\Desktop\商會\商會三\"/>
    </mc:Choice>
  </mc:AlternateContent>
  <bookViews>
    <workbookView xWindow="0" yWindow="0" windowWidth="20490" windowHeight="7710"/>
  </bookViews>
  <sheets>
    <sheet name="合併資產負債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L43" i="1" l="1"/>
  <c r="L45" i="1" s="1"/>
  <c r="L47" i="1" s="1"/>
  <c r="M43" i="1"/>
  <c r="M45" i="1" s="1"/>
  <c r="M47" i="1" s="1"/>
  <c r="N43" i="1"/>
  <c r="N45" i="1" s="1"/>
  <c r="N47" i="1" s="1"/>
  <c r="K43" i="1"/>
  <c r="K45" i="1" s="1"/>
  <c r="K47" i="1" s="1"/>
  <c r="L30" i="1"/>
  <c r="M30" i="1"/>
  <c r="N30" i="1"/>
  <c r="K30" i="1"/>
  <c r="L22" i="1"/>
  <c r="L31" i="1" s="1"/>
  <c r="M22" i="1"/>
  <c r="M31" i="1" s="1"/>
  <c r="N22" i="1"/>
  <c r="N31" i="1" s="1"/>
  <c r="K22" i="1"/>
  <c r="K31" i="1" s="1"/>
  <c r="E32" i="1"/>
  <c r="F32" i="1"/>
  <c r="G32" i="1"/>
  <c r="D32" i="1"/>
  <c r="E20" i="1"/>
  <c r="E48" i="1" s="1"/>
  <c r="F20" i="1"/>
  <c r="F48" i="1" s="1"/>
  <c r="G20" i="1"/>
  <c r="G48" i="1" s="1"/>
  <c r="D48" i="1"/>
  <c r="K48" i="1" l="1"/>
  <c r="M48" i="1"/>
  <c r="N48" i="1"/>
  <c r="L48" i="1"/>
</calcChain>
</file>

<file path=xl/sharedStrings.xml><?xml version="1.0" encoding="utf-8"?>
<sst xmlns="http://schemas.openxmlformats.org/spreadsheetml/2006/main" count="151" uniqueCount="123">
  <si>
    <t>奇鋐科技股份有限公司及子公司</t>
    <phoneticPr fontId="1" type="noConversion"/>
  </si>
  <si>
    <t>合併資產負債表</t>
    <phoneticPr fontId="1" type="noConversion"/>
  </si>
  <si>
    <t>民國102年6月30日、101年12月31日</t>
    <phoneticPr fontId="1" type="noConversion"/>
  </si>
  <si>
    <t>資產</t>
    <phoneticPr fontId="1" type="noConversion"/>
  </si>
  <si>
    <t>代碼</t>
    <phoneticPr fontId="1" type="noConversion"/>
  </si>
  <si>
    <t>附註</t>
    <phoneticPr fontId="1" type="noConversion"/>
  </si>
  <si>
    <t>102年6月30日</t>
    <phoneticPr fontId="1" type="noConversion"/>
  </si>
  <si>
    <t>％</t>
    <phoneticPr fontId="1" type="noConversion"/>
  </si>
  <si>
    <t>101年12月31日</t>
    <phoneticPr fontId="1" type="noConversion"/>
  </si>
  <si>
    <t>％</t>
    <phoneticPr fontId="1" type="noConversion"/>
  </si>
  <si>
    <t>單位：新臺幣仟元</t>
    <phoneticPr fontId="1" type="noConversion"/>
  </si>
  <si>
    <t>負債及權益</t>
    <phoneticPr fontId="1" type="noConversion"/>
  </si>
  <si>
    <t>代碼</t>
    <phoneticPr fontId="1" type="noConversion"/>
  </si>
  <si>
    <t>102年6月30日</t>
    <phoneticPr fontId="1" type="noConversion"/>
  </si>
  <si>
    <t>流動資產</t>
    <phoneticPr fontId="1" type="noConversion"/>
  </si>
  <si>
    <t>130X</t>
    <phoneticPr fontId="1" type="noConversion"/>
  </si>
  <si>
    <t>11XX</t>
    <phoneticPr fontId="1" type="noConversion"/>
  </si>
  <si>
    <t>現金及約當現金</t>
    <phoneticPr fontId="1" type="noConversion"/>
  </si>
  <si>
    <t>透過損益按公允價值衡量之金融資產－流動</t>
    <phoneticPr fontId="1" type="noConversion"/>
  </si>
  <si>
    <t>無活絡市場之債劵投資－流動</t>
    <phoneticPr fontId="1" type="noConversion"/>
  </si>
  <si>
    <t>應收票據－非關係人淨額</t>
    <phoneticPr fontId="1" type="noConversion"/>
  </si>
  <si>
    <t>應收帳款－非關係人淨額</t>
    <phoneticPr fontId="1" type="noConversion"/>
  </si>
  <si>
    <t>應收帳款－關係人淨額</t>
    <phoneticPr fontId="1" type="noConversion"/>
  </si>
  <si>
    <t>其他應收款</t>
    <phoneticPr fontId="1" type="noConversion"/>
  </si>
  <si>
    <t>其他應收款－關係人</t>
    <phoneticPr fontId="1" type="noConversion"/>
  </si>
  <si>
    <t>存貨</t>
    <phoneticPr fontId="1" type="noConversion"/>
  </si>
  <si>
    <t>預付款項</t>
    <phoneticPr fontId="1" type="noConversion"/>
  </si>
  <si>
    <t>其他流動資產</t>
    <phoneticPr fontId="1" type="noConversion"/>
  </si>
  <si>
    <t>流動資產合計</t>
    <phoneticPr fontId="1" type="noConversion"/>
  </si>
  <si>
    <t>非流動資產</t>
    <phoneticPr fontId="1" type="noConversion"/>
  </si>
  <si>
    <t>15XX</t>
    <phoneticPr fontId="1" type="noConversion"/>
  </si>
  <si>
    <t>以成本衡量之金融資產－非流動</t>
    <phoneticPr fontId="1" type="noConversion"/>
  </si>
  <si>
    <t>採用權益法之投資</t>
    <phoneticPr fontId="1" type="noConversion"/>
  </si>
  <si>
    <t>投資性不動產淨額</t>
    <phoneticPr fontId="1" type="noConversion"/>
  </si>
  <si>
    <t>遞延所得稅資產</t>
    <phoneticPr fontId="1" type="noConversion"/>
  </si>
  <si>
    <t>其他非流動資產</t>
    <phoneticPr fontId="1" type="noConversion"/>
  </si>
  <si>
    <t>非流動資產合計</t>
    <phoneticPr fontId="1" type="noConversion"/>
  </si>
  <si>
    <t>(四)/(六).1</t>
    <phoneticPr fontId="1" type="noConversion"/>
  </si>
  <si>
    <t>(僅經核閱，未依一般公認審計準則查核)</t>
    <phoneticPr fontId="1" type="noConversion"/>
  </si>
  <si>
    <t>(四)/(六).2</t>
    <phoneticPr fontId="1" type="noConversion"/>
  </si>
  <si>
    <t>(六).3/(八)</t>
    <phoneticPr fontId="1" type="noConversion"/>
  </si>
  <si>
    <t>(四)/(六).4</t>
    <phoneticPr fontId="1" type="noConversion"/>
  </si>
  <si>
    <t>(四)/(六).5</t>
    <phoneticPr fontId="1" type="noConversion"/>
  </si>
  <si>
    <t>(四)/(六).5/(七)</t>
    <phoneticPr fontId="1" type="noConversion"/>
  </si>
  <si>
    <t>(六).6</t>
    <phoneticPr fontId="1" type="noConversion"/>
  </si>
  <si>
    <t>(四)/(六).7</t>
    <phoneticPr fontId="1" type="noConversion"/>
  </si>
  <si>
    <t>(八)</t>
    <phoneticPr fontId="1" type="noConversion"/>
  </si>
  <si>
    <t>(四)/(六).8</t>
    <phoneticPr fontId="1" type="noConversion"/>
  </si>
  <si>
    <t>(四)/(六).9</t>
    <phoneticPr fontId="1" type="noConversion"/>
  </si>
  <si>
    <t>(四)/(六).10/(八)</t>
    <phoneticPr fontId="1" type="noConversion"/>
  </si>
  <si>
    <t>(四)/(六).11/(八)</t>
    <phoneticPr fontId="1" type="noConversion"/>
  </si>
  <si>
    <t>(四)/(六).12</t>
    <phoneticPr fontId="1" type="noConversion"/>
  </si>
  <si>
    <t>(四)/(六).27</t>
    <phoneticPr fontId="1" type="noConversion"/>
  </si>
  <si>
    <t>(六).13/(八)</t>
    <phoneticPr fontId="1" type="noConversion"/>
  </si>
  <si>
    <t>流動負債</t>
    <phoneticPr fontId="1" type="noConversion"/>
  </si>
  <si>
    <t>21XX</t>
    <phoneticPr fontId="1" type="noConversion"/>
  </si>
  <si>
    <t>應付短期票劵</t>
    <phoneticPr fontId="1" type="noConversion"/>
  </si>
  <si>
    <t>透過損益按公允價值衡量之金融負債－流動</t>
    <phoneticPr fontId="1" type="noConversion"/>
  </si>
  <si>
    <t>應付票據－非關係人</t>
    <phoneticPr fontId="1" type="noConversion"/>
  </si>
  <si>
    <t>其他應付款</t>
    <phoneticPr fontId="1" type="noConversion"/>
  </si>
  <si>
    <t>其他應付款－關係人</t>
    <phoneticPr fontId="1" type="noConversion"/>
  </si>
  <si>
    <t>當期所得負債</t>
    <phoneticPr fontId="1" type="noConversion"/>
  </si>
  <si>
    <t>其他流動負債</t>
    <phoneticPr fontId="1" type="noConversion"/>
  </si>
  <si>
    <t>一年內到期應付公司債</t>
    <phoneticPr fontId="1" type="noConversion"/>
  </si>
  <si>
    <t>非流動負債</t>
    <phoneticPr fontId="1" type="noConversion"/>
  </si>
  <si>
    <t>25XX</t>
    <phoneticPr fontId="1" type="noConversion"/>
  </si>
  <si>
    <t>2XXX</t>
    <phoneticPr fontId="1" type="noConversion"/>
  </si>
  <si>
    <t>長期借款</t>
    <phoneticPr fontId="1" type="noConversion"/>
  </si>
  <si>
    <t>遞延所得稅負債</t>
    <phoneticPr fontId="1" type="noConversion"/>
  </si>
  <si>
    <t>應計退休金負債</t>
    <phoneticPr fontId="1" type="noConversion"/>
  </si>
  <si>
    <t>存入保證金</t>
    <phoneticPr fontId="1" type="noConversion"/>
  </si>
  <si>
    <t>非流動負債合計</t>
    <phoneticPr fontId="1" type="noConversion"/>
  </si>
  <si>
    <t>負債總計</t>
    <phoneticPr fontId="1" type="noConversion"/>
  </si>
  <si>
    <t>31XX</t>
    <phoneticPr fontId="1" type="noConversion"/>
  </si>
  <si>
    <t>36XX</t>
    <phoneticPr fontId="1" type="noConversion"/>
  </si>
  <si>
    <t>3XXX</t>
    <phoneticPr fontId="1" type="noConversion"/>
  </si>
  <si>
    <t>歸屬於母公司業主之權益</t>
    <phoneticPr fontId="1" type="noConversion"/>
  </si>
  <si>
    <t>股本</t>
    <phoneticPr fontId="1" type="noConversion"/>
  </si>
  <si>
    <t>普通股</t>
    <phoneticPr fontId="1" type="noConversion"/>
  </si>
  <si>
    <t>待登記股本</t>
    <phoneticPr fontId="1" type="noConversion"/>
  </si>
  <si>
    <t>待分配股票股利</t>
    <phoneticPr fontId="1" type="noConversion"/>
  </si>
  <si>
    <t>保留盈餘</t>
    <phoneticPr fontId="1" type="noConversion"/>
  </si>
  <si>
    <t>法定盈餘公積</t>
    <phoneticPr fontId="1" type="noConversion"/>
  </si>
  <si>
    <t>特別盈餘公積</t>
    <phoneticPr fontId="1" type="noConversion"/>
  </si>
  <si>
    <t>未分配盈餘</t>
    <phoneticPr fontId="1" type="noConversion"/>
  </si>
  <si>
    <t>保留盈餘合計</t>
    <phoneticPr fontId="1" type="noConversion"/>
  </si>
  <si>
    <t>其他權益</t>
    <phoneticPr fontId="1" type="noConversion"/>
  </si>
  <si>
    <t>母公司股東權益合計</t>
    <phoneticPr fontId="1" type="noConversion"/>
  </si>
  <si>
    <t>非控制權益</t>
    <phoneticPr fontId="1" type="noConversion"/>
  </si>
  <si>
    <t>權益合計</t>
    <phoneticPr fontId="1" type="noConversion"/>
  </si>
  <si>
    <t>負債及權益總計</t>
    <phoneticPr fontId="1" type="noConversion"/>
  </si>
  <si>
    <t>資產總計</t>
    <phoneticPr fontId="1" type="noConversion"/>
  </si>
  <si>
    <t>(六).14</t>
    <phoneticPr fontId="1" type="noConversion"/>
  </si>
  <si>
    <t>(六).15</t>
    <phoneticPr fontId="1" type="noConversion"/>
  </si>
  <si>
    <t>(四)/(六).16</t>
    <phoneticPr fontId="1" type="noConversion"/>
  </si>
  <si>
    <t>(七)</t>
    <phoneticPr fontId="1" type="noConversion"/>
  </si>
  <si>
    <t>(四)/(六).27</t>
    <phoneticPr fontId="1" type="noConversion"/>
  </si>
  <si>
    <t>(四)/(六).17</t>
    <phoneticPr fontId="1" type="noConversion"/>
  </si>
  <si>
    <t>(六).18</t>
    <phoneticPr fontId="1" type="noConversion"/>
  </si>
  <si>
    <t>(四)/(六).19</t>
    <phoneticPr fontId="1" type="noConversion"/>
  </si>
  <si>
    <t>(四)/(六).20</t>
    <phoneticPr fontId="1" type="noConversion"/>
  </si>
  <si>
    <t>(六).21</t>
    <phoneticPr fontId="1" type="noConversion"/>
  </si>
  <si>
    <t>(四)</t>
    <phoneticPr fontId="1" type="noConversion"/>
  </si>
  <si>
    <t>董事長：沈慶行</t>
    <phoneticPr fontId="1" type="noConversion"/>
  </si>
  <si>
    <t>會計主管：陳易成</t>
    <phoneticPr fontId="1" type="noConversion"/>
  </si>
  <si>
    <t>不動產、廠房及設備</t>
    <phoneticPr fontId="1" type="noConversion"/>
  </si>
  <si>
    <t>無形資產</t>
    <phoneticPr fontId="1" type="noConversion"/>
  </si>
  <si>
    <t>短期借款</t>
    <phoneticPr fontId="1" type="noConversion"/>
  </si>
  <si>
    <t>應付票據－關係人</t>
    <phoneticPr fontId="1" type="noConversion"/>
  </si>
  <si>
    <t>應付帳款－非關係人</t>
    <phoneticPr fontId="1" type="noConversion"/>
  </si>
  <si>
    <t>應付帳款－關係人</t>
    <phoneticPr fontId="1" type="noConversion"/>
  </si>
  <si>
    <t>一年內到期之長期借款</t>
    <phoneticPr fontId="1" type="noConversion"/>
  </si>
  <si>
    <t>長期遞延收入</t>
    <phoneticPr fontId="1" type="noConversion"/>
  </si>
  <si>
    <t>資本公積</t>
    <phoneticPr fontId="1" type="noConversion"/>
  </si>
  <si>
    <t>流動負債合計</t>
    <phoneticPr fontId="1" type="noConversion"/>
  </si>
  <si>
    <t xml:space="preserve">— </t>
    <phoneticPr fontId="1" type="noConversion"/>
  </si>
  <si>
    <t xml:space="preserve">— </t>
    <phoneticPr fontId="1" type="noConversion"/>
  </si>
  <si>
    <t xml:space="preserve">— </t>
    <phoneticPr fontId="1" type="noConversion"/>
  </si>
  <si>
    <t xml:space="preserve">            (請參閱合併財務報告附註)</t>
    <phoneticPr fontId="1" type="noConversion"/>
  </si>
  <si>
    <t>會  計  科  目</t>
    <phoneticPr fontId="1" type="noConversion"/>
  </si>
  <si>
    <t>金     額</t>
    <phoneticPr fontId="1" type="noConversion"/>
  </si>
  <si>
    <t xml:space="preserve">                經理人：沈慶行</t>
    <phoneticPr fontId="1" type="noConversion"/>
  </si>
  <si>
    <t xml:space="preserve">    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</si>
</sst>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1" formatCode="_(* #,##0_);_(* \(#,##0\);_(* &quot;-&quot;_);_(@_)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u val="singleAccounting"/>
      <sz val="12"/>
      <color theme="1"/>
      <name val="標楷體"/>
      <family val="4"/>
      <charset val="136"/>
    </font>
    <font>
      <u val="doubleAccounting"/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1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38" fontId="3" fillId="0" borderId="3" xfId="0" applyNumberFormat="1" applyFont="1" applyBorder="1" applyAlignment="1">
      <alignment horizontal="right" vertical="center"/>
    </xf>
    <xf numFmtId="38" fontId="3" fillId="0" borderId="3" xfId="0" applyNumberFormat="1" applyFont="1" applyBorder="1">
      <alignment vertical="center"/>
    </xf>
    <xf numFmtId="0" fontId="3" fillId="0" borderId="3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center" vertical="center"/>
    </xf>
    <xf numFmtId="6" fontId="3" fillId="0" borderId="3" xfId="0" applyNumberFormat="1" applyFont="1" applyBorder="1" applyAlignment="1">
      <alignment horizontal="right" vertical="center"/>
    </xf>
    <xf numFmtId="6" fontId="3" fillId="0" borderId="3" xfId="0" applyNumberFormat="1" applyFont="1" applyBorder="1">
      <alignment vertical="center"/>
    </xf>
    <xf numFmtId="49" fontId="3" fillId="0" borderId="3" xfId="0" applyNumberFormat="1" applyFont="1" applyBorder="1" applyAlignment="1">
      <alignment horizontal="right" vertical="center"/>
    </xf>
    <xf numFmtId="38" fontId="3" fillId="0" borderId="4" xfId="0" applyNumberFormat="1" applyFont="1" applyBorder="1" applyAlignment="1">
      <alignment horizontal="right" vertical="center"/>
    </xf>
    <xf numFmtId="38" fontId="3" fillId="0" borderId="4" xfId="0" applyNumberFormat="1" applyFont="1" applyBorder="1">
      <alignment vertical="center"/>
    </xf>
    <xf numFmtId="0" fontId="3" fillId="0" borderId="3" xfId="0" applyFont="1" applyBorder="1" applyAlignment="1">
      <alignment horizontal="left" vertical="center" indent="3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right" vertical="center"/>
    </xf>
    <xf numFmtId="38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38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41" fontId="4" fillId="0" borderId="3" xfId="0" applyNumberFormat="1" applyFont="1" applyBorder="1" applyAlignment="1">
      <alignment horizontal="right" vertical="center"/>
    </xf>
    <xf numFmtId="41" fontId="4" fillId="0" borderId="3" xfId="0" applyNumberFormat="1" applyFont="1" applyBorder="1">
      <alignment vertical="center"/>
    </xf>
    <xf numFmtId="41" fontId="5" fillId="0" borderId="3" xfId="0" applyNumberFormat="1" applyFont="1" applyBorder="1" applyAlignment="1">
      <alignment horizontal="right" vertical="center"/>
    </xf>
    <xf numFmtId="41" fontId="5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vertical="center"/>
    </xf>
    <xf numFmtId="49" fontId="4" fillId="0" borderId="3" xfId="0" applyNumberFormat="1" applyFont="1" applyBorder="1">
      <alignment vertical="center"/>
    </xf>
  </cellXfs>
  <cellStyles count="2">
    <cellStyle name="一般" xfId="0" builtinId="0"/>
    <cellStyle name="合計" xfId="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D22" workbookViewId="0">
      <selection activeCell="N31" sqref="N31"/>
    </sheetView>
  </sheetViews>
  <sheetFormatPr defaultRowHeight="16.5" x14ac:dyDescent="0.25"/>
  <cols>
    <col min="1" max="1" width="4.875" style="20" customWidth="1"/>
    <col min="2" max="2" width="44.75" style="1" bestFit="1" customWidth="1"/>
    <col min="3" max="3" width="19.375" style="1" bestFit="1" customWidth="1"/>
    <col min="4" max="4" width="14" style="21" bestFit="1" customWidth="1"/>
    <col min="5" max="5" width="6.5" style="21" bestFit="1" customWidth="1"/>
    <col min="6" max="6" width="14" style="22" bestFit="1" customWidth="1"/>
    <col min="7" max="7" width="6.5" style="22" bestFit="1" customWidth="1"/>
    <col min="8" max="8" width="6.125" style="20" customWidth="1"/>
    <col min="9" max="9" width="44.75" style="1" bestFit="1" customWidth="1"/>
    <col min="10" max="10" width="13.875" style="1" bestFit="1" customWidth="1"/>
    <col min="11" max="11" width="14" style="22" bestFit="1" customWidth="1"/>
    <col min="12" max="12" width="6.5" style="22" bestFit="1" customWidth="1"/>
    <col min="13" max="13" width="14" style="22" bestFit="1" customWidth="1"/>
    <col min="14" max="14" width="6.5" style="22" bestFit="1" customWidth="1"/>
    <col min="15" max="16384" width="9" style="1"/>
  </cols>
  <sheetData>
    <row r="1" spans="1:14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7" t="s">
        <v>38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x14ac:dyDescent="0.25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x14ac:dyDescent="0.25">
      <c r="A6" s="25" t="s">
        <v>3</v>
      </c>
      <c r="B6" s="25"/>
      <c r="C6" s="25" t="s">
        <v>5</v>
      </c>
      <c r="D6" s="29" t="s">
        <v>6</v>
      </c>
      <c r="E6" s="29"/>
      <c r="F6" s="26" t="s">
        <v>8</v>
      </c>
      <c r="G6" s="26"/>
      <c r="H6" s="25" t="s">
        <v>11</v>
      </c>
      <c r="I6" s="25"/>
      <c r="J6" s="25" t="s">
        <v>5</v>
      </c>
      <c r="K6" s="26" t="s">
        <v>13</v>
      </c>
      <c r="L6" s="26"/>
      <c r="M6" s="26" t="s">
        <v>8</v>
      </c>
      <c r="N6" s="26"/>
    </row>
    <row r="7" spans="1:14" s="2" customFormat="1" x14ac:dyDescent="0.25">
      <c r="A7" s="3" t="s">
        <v>4</v>
      </c>
      <c r="B7" s="4" t="s">
        <v>119</v>
      </c>
      <c r="C7" s="25"/>
      <c r="D7" s="4" t="s">
        <v>120</v>
      </c>
      <c r="E7" s="5" t="s">
        <v>7</v>
      </c>
      <c r="F7" s="4" t="s">
        <v>120</v>
      </c>
      <c r="G7" s="5" t="s">
        <v>9</v>
      </c>
      <c r="H7" s="3" t="s">
        <v>12</v>
      </c>
      <c r="I7" s="4" t="s">
        <v>119</v>
      </c>
      <c r="J7" s="25"/>
      <c r="K7" s="5" t="s">
        <v>120</v>
      </c>
      <c r="L7" s="5" t="s">
        <v>7</v>
      </c>
      <c r="M7" s="5" t="s">
        <v>120</v>
      </c>
      <c r="N7" s="5" t="s">
        <v>9</v>
      </c>
    </row>
    <row r="8" spans="1:14" x14ac:dyDescent="0.25">
      <c r="A8" s="6"/>
      <c r="B8" s="7" t="s">
        <v>14</v>
      </c>
      <c r="C8" s="7"/>
      <c r="D8" s="8"/>
      <c r="E8" s="8"/>
      <c r="F8" s="9"/>
      <c r="G8" s="9"/>
      <c r="H8" s="6"/>
      <c r="I8" s="7" t="s">
        <v>54</v>
      </c>
      <c r="J8" s="7"/>
      <c r="K8" s="9"/>
      <c r="L8" s="9"/>
      <c r="M8" s="9"/>
      <c r="N8" s="9"/>
    </row>
    <row r="9" spans="1:14" x14ac:dyDescent="0.25">
      <c r="A9" s="6">
        <v>1100</v>
      </c>
      <c r="B9" s="10" t="s">
        <v>17</v>
      </c>
      <c r="C9" s="11" t="s">
        <v>37</v>
      </c>
      <c r="D9" s="12">
        <v>5412539</v>
      </c>
      <c r="E9" s="8">
        <v>28</v>
      </c>
      <c r="F9" s="13">
        <v>3449747</v>
      </c>
      <c r="G9" s="9">
        <v>21</v>
      </c>
      <c r="H9" s="6">
        <v>2100</v>
      </c>
      <c r="I9" s="10" t="s">
        <v>107</v>
      </c>
      <c r="J9" s="11" t="s">
        <v>92</v>
      </c>
      <c r="K9" s="13">
        <v>1325521</v>
      </c>
      <c r="L9" s="9">
        <v>7</v>
      </c>
      <c r="M9" s="13">
        <v>344350</v>
      </c>
      <c r="N9" s="9">
        <v>2</v>
      </c>
    </row>
    <row r="10" spans="1:14" x14ac:dyDescent="0.25">
      <c r="A10" s="6">
        <v>1110</v>
      </c>
      <c r="B10" s="10" t="s">
        <v>18</v>
      </c>
      <c r="C10" s="11" t="s">
        <v>39</v>
      </c>
      <c r="D10" s="14" t="s">
        <v>115</v>
      </c>
      <c r="E10" s="14" t="s">
        <v>116</v>
      </c>
      <c r="F10" s="9">
        <v>20015</v>
      </c>
      <c r="G10" s="9">
        <v>0</v>
      </c>
      <c r="H10" s="6">
        <v>2110</v>
      </c>
      <c r="I10" s="10" t="s">
        <v>56</v>
      </c>
      <c r="J10" s="11" t="s">
        <v>93</v>
      </c>
      <c r="K10" s="9">
        <v>130000</v>
      </c>
      <c r="L10" s="9">
        <v>1</v>
      </c>
      <c r="M10" s="9">
        <v>50000</v>
      </c>
      <c r="N10" s="9">
        <v>0</v>
      </c>
    </row>
    <row r="11" spans="1:14" x14ac:dyDescent="0.25">
      <c r="A11" s="6">
        <v>1147</v>
      </c>
      <c r="B11" s="10" t="s">
        <v>19</v>
      </c>
      <c r="C11" s="11" t="s">
        <v>40</v>
      </c>
      <c r="D11" s="8">
        <v>812</v>
      </c>
      <c r="E11" s="8">
        <v>0</v>
      </c>
      <c r="F11" s="9">
        <v>96929</v>
      </c>
      <c r="G11" s="9">
        <v>0</v>
      </c>
      <c r="H11" s="6">
        <v>2120</v>
      </c>
      <c r="I11" s="10" t="s">
        <v>57</v>
      </c>
      <c r="J11" s="11" t="s">
        <v>94</v>
      </c>
      <c r="K11" s="14" t="s">
        <v>116</v>
      </c>
      <c r="L11" s="14" t="s">
        <v>115</v>
      </c>
      <c r="M11" s="14" t="s">
        <v>117</v>
      </c>
      <c r="N11" s="14" t="s">
        <v>116</v>
      </c>
    </row>
    <row r="12" spans="1:14" x14ac:dyDescent="0.25">
      <c r="A12" s="6">
        <v>1150</v>
      </c>
      <c r="B12" s="10" t="s">
        <v>20</v>
      </c>
      <c r="C12" s="11" t="s">
        <v>41</v>
      </c>
      <c r="D12" s="8">
        <v>362505</v>
      </c>
      <c r="E12" s="8">
        <v>2</v>
      </c>
      <c r="F12" s="9">
        <v>206089</v>
      </c>
      <c r="G12" s="9">
        <v>1</v>
      </c>
      <c r="H12" s="6">
        <v>2150</v>
      </c>
      <c r="I12" s="10" t="s">
        <v>58</v>
      </c>
      <c r="J12" s="11"/>
      <c r="K12" s="9">
        <v>1077577</v>
      </c>
      <c r="L12" s="9">
        <v>6</v>
      </c>
      <c r="M12" s="9">
        <v>1083501</v>
      </c>
      <c r="N12" s="9">
        <v>6</v>
      </c>
    </row>
    <row r="13" spans="1:14" x14ac:dyDescent="0.25">
      <c r="A13" s="6">
        <v>1170</v>
      </c>
      <c r="B13" s="10" t="s">
        <v>21</v>
      </c>
      <c r="C13" s="11" t="s">
        <v>42</v>
      </c>
      <c r="D13" s="8">
        <v>4487810</v>
      </c>
      <c r="E13" s="8">
        <v>23</v>
      </c>
      <c r="F13" s="9">
        <v>5238837</v>
      </c>
      <c r="G13" s="9">
        <v>31</v>
      </c>
      <c r="H13" s="6">
        <v>2160</v>
      </c>
      <c r="I13" s="10" t="s">
        <v>108</v>
      </c>
      <c r="J13" s="11"/>
      <c r="K13" s="9">
        <v>276</v>
      </c>
      <c r="L13" s="9">
        <v>0</v>
      </c>
      <c r="M13" s="14" t="s">
        <v>117</v>
      </c>
      <c r="N13" s="14" t="s">
        <v>116</v>
      </c>
    </row>
    <row r="14" spans="1:14" x14ac:dyDescent="0.25">
      <c r="A14" s="6">
        <v>1180</v>
      </c>
      <c r="B14" s="10" t="s">
        <v>22</v>
      </c>
      <c r="C14" s="11" t="s">
        <v>43</v>
      </c>
      <c r="D14" s="8">
        <v>9743</v>
      </c>
      <c r="E14" s="8">
        <v>0</v>
      </c>
      <c r="F14" s="9">
        <v>2900</v>
      </c>
      <c r="G14" s="9">
        <v>0</v>
      </c>
      <c r="H14" s="6">
        <v>2170</v>
      </c>
      <c r="I14" s="10" t="s">
        <v>109</v>
      </c>
      <c r="J14" s="11"/>
      <c r="K14" s="9">
        <v>5034188</v>
      </c>
      <c r="L14" s="9">
        <v>26</v>
      </c>
      <c r="M14" s="9">
        <v>4410739</v>
      </c>
      <c r="N14" s="9">
        <v>26</v>
      </c>
    </row>
    <row r="15" spans="1:14" x14ac:dyDescent="0.25">
      <c r="A15" s="6">
        <v>1200</v>
      </c>
      <c r="B15" s="10" t="s">
        <v>23</v>
      </c>
      <c r="C15" s="11" t="s">
        <v>44</v>
      </c>
      <c r="D15" s="8">
        <v>202111</v>
      </c>
      <c r="E15" s="8">
        <v>1</v>
      </c>
      <c r="F15" s="9">
        <v>108557</v>
      </c>
      <c r="G15" s="9">
        <v>1</v>
      </c>
      <c r="H15" s="6">
        <v>2180</v>
      </c>
      <c r="I15" s="10" t="s">
        <v>110</v>
      </c>
      <c r="J15" s="11" t="s">
        <v>95</v>
      </c>
      <c r="K15" s="9">
        <v>11497</v>
      </c>
      <c r="L15" s="9">
        <v>0</v>
      </c>
      <c r="M15" s="9">
        <v>213</v>
      </c>
      <c r="N15" s="9">
        <v>0</v>
      </c>
    </row>
    <row r="16" spans="1:14" x14ac:dyDescent="0.25">
      <c r="A16" s="6">
        <v>1210</v>
      </c>
      <c r="B16" s="10" t="s">
        <v>24</v>
      </c>
      <c r="C16" s="11" t="s">
        <v>44</v>
      </c>
      <c r="D16" s="8">
        <v>20608</v>
      </c>
      <c r="E16" s="8">
        <v>0</v>
      </c>
      <c r="F16" s="9">
        <v>16108</v>
      </c>
      <c r="G16" s="9">
        <v>0</v>
      </c>
      <c r="H16" s="6">
        <v>2200</v>
      </c>
      <c r="I16" s="10" t="s">
        <v>59</v>
      </c>
      <c r="J16" s="11"/>
      <c r="K16" s="9">
        <v>1350266</v>
      </c>
      <c r="L16" s="9">
        <v>7</v>
      </c>
      <c r="M16" s="9">
        <v>1266586</v>
      </c>
      <c r="N16" s="9">
        <v>8</v>
      </c>
    </row>
    <row r="17" spans="1:14" x14ac:dyDescent="0.25">
      <c r="A17" s="6" t="s">
        <v>15</v>
      </c>
      <c r="B17" s="10" t="s">
        <v>25</v>
      </c>
      <c r="C17" s="11" t="s">
        <v>45</v>
      </c>
      <c r="D17" s="8">
        <v>3214083</v>
      </c>
      <c r="E17" s="8">
        <v>16</v>
      </c>
      <c r="F17" s="9">
        <v>2676538</v>
      </c>
      <c r="G17" s="9">
        <v>16</v>
      </c>
      <c r="H17" s="6">
        <v>2220</v>
      </c>
      <c r="I17" s="10" t="s">
        <v>60</v>
      </c>
      <c r="J17" s="11"/>
      <c r="K17" s="9">
        <v>20</v>
      </c>
      <c r="L17" s="9">
        <v>0</v>
      </c>
      <c r="M17" s="9">
        <v>397</v>
      </c>
      <c r="N17" s="9">
        <v>0</v>
      </c>
    </row>
    <row r="18" spans="1:14" x14ac:dyDescent="0.25">
      <c r="A18" s="6">
        <v>1410</v>
      </c>
      <c r="B18" s="10" t="s">
        <v>26</v>
      </c>
      <c r="C18" s="11"/>
      <c r="D18" s="8">
        <v>247379</v>
      </c>
      <c r="E18" s="8">
        <v>1</v>
      </c>
      <c r="F18" s="9">
        <v>233788</v>
      </c>
      <c r="G18" s="9">
        <v>1</v>
      </c>
      <c r="H18" s="6">
        <v>2230</v>
      </c>
      <c r="I18" s="10" t="s">
        <v>61</v>
      </c>
      <c r="J18" s="11" t="s">
        <v>96</v>
      </c>
      <c r="K18" s="9">
        <v>94314</v>
      </c>
      <c r="L18" s="9">
        <v>0</v>
      </c>
      <c r="M18" s="9">
        <v>72802</v>
      </c>
      <c r="N18" s="9">
        <v>1</v>
      </c>
    </row>
    <row r="19" spans="1:14" ht="18.75" x14ac:dyDescent="0.25">
      <c r="A19" s="6">
        <v>1470</v>
      </c>
      <c r="B19" s="10" t="s">
        <v>27</v>
      </c>
      <c r="C19" s="11" t="s">
        <v>46</v>
      </c>
      <c r="D19" s="30">
        <v>475707</v>
      </c>
      <c r="E19" s="30">
        <v>3</v>
      </c>
      <c r="F19" s="31">
        <v>333913</v>
      </c>
      <c r="G19" s="31">
        <v>2</v>
      </c>
      <c r="H19" s="6">
        <v>2300</v>
      </c>
      <c r="I19" s="10" t="s">
        <v>62</v>
      </c>
      <c r="J19" s="11"/>
      <c r="K19" s="9">
        <v>31050</v>
      </c>
      <c r="L19" s="9">
        <v>0</v>
      </c>
      <c r="M19" s="9">
        <v>40628</v>
      </c>
      <c r="N19" s="9">
        <v>0</v>
      </c>
    </row>
    <row r="20" spans="1:14" ht="18.75" x14ac:dyDescent="0.25">
      <c r="A20" s="6" t="s">
        <v>16</v>
      </c>
      <c r="B20" s="17" t="s">
        <v>28</v>
      </c>
      <c r="C20" s="7"/>
      <c r="D20" s="30">
        <f>SUM(D9:D19)</f>
        <v>14433297</v>
      </c>
      <c r="E20" s="30">
        <f t="shared" ref="E20:G20" si="0">SUM(E9:E19)</f>
        <v>74</v>
      </c>
      <c r="F20" s="30">
        <f t="shared" si="0"/>
        <v>12383421</v>
      </c>
      <c r="G20" s="30">
        <f t="shared" si="0"/>
        <v>73</v>
      </c>
      <c r="H20" s="6">
        <v>2321</v>
      </c>
      <c r="I20" s="10" t="s">
        <v>63</v>
      </c>
      <c r="J20" s="11" t="s">
        <v>97</v>
      </c>
      <c r="K20" s="9">
        <v>23586</v>
      </c>
      <c r="L20" s="9">
        <v>0</v>
      </c>
      <c r="M20" s="9">
        <v>23298</v>
      </c>
      <c r="N20" s="9">
        <v>0</v>
      </c>
    </row>
    <row r="21" spans="1:14" ht="18.75" x14ac:dyDescent="0.25">
      <c r="A21" s="6"/>
      <c r="B21" s="7"/>
      <c r="C21" s="7"/>
      <c r="D21" s="8"/>
      <c r="E21" s="8"/>
      <c r="F21" s="9"/>
      <c r="G21" s="9"/>
      <c r="H21" s="6">
        <v>2322</v>
      </c>
      <c r="I21" s="10" t="s">
        <v>111</v>
      </c>
      <c r="J21" s="11" t="s">
        <v>98</v>
      </c>
      <c r="K21" s="31">
        <v>988587</v>
      </c>
      <c r="L21" s="31">
        <v>5</v>
      </c>
      <c r="M21" s="31">
        <v>645840</v>
      </c>
      <c r="N21" s="31">
        <v>4</v>
      </c>
    </row>
    <row r="22" spans="1:14" ht="18.75" x14ac:dyDescent="0.25">
      <c r="A22" s="6"/>
      <c r="B22" s="7"/>
      <c r="C22" s="7"/>
      <c r="D22" s="8"/>
      <c r="E22" s="8"/>
      <c r="F22" s="9"/>
      <c r="G22" s="9"/>
      <c r="H22" s="6" t="s">
        <v>55</v>
      </c>
      <c r="I22" s="17" t="s">
        <v>114</v>
      </c>
      <c r="J22" s="11"/>
      <c r="K22" s="31">
        <f>SUM(K9:K21)</f>
        <v>10066882</v>
      </c>
      <c r="L22" s="31">
        <f t="shared" ref="L22:N22" si="1">SUM(L9:L21)</f>
        <v>52</v>
      </c>
      <c r="M22" s="31">
        <f t="shared" si="1"/>
        <v>7938354</v>
      </c>
      <c r="N22" s="31">
        <f t="shared" si="1"/>
        <v>47</v>
      </c>
    </row>
    <row r="23" spans="1:14" x14ac:dyDescent="0.25">
      <c r="A23" s="6"/>
      <c r="B23" s="7"/>
      <c r="C23" s="7"/>
      <c r="D23" s="8"/>
      <c r="E23" s="8"/>
      <c r="F23" s="9"/>
      <c r="G23" s="9"/>
      <c r="H23" s="6"/>
      <c r="I23" s="7"/>
      <c r="J23" s="11"/>
      <c r="K23" s="9"/>
      <c r="L23" s="9"/>
      <c r="M23" s="9"/>
      <c r="N23" s="9"/>
    </row>
    <row r="24" spans="1:14" x14ac:dyDescent="0.25">
      <c r="A24" s="6"/>
      <c r="B24" s="7" t="s">
        <v>29</v>
      </c>
      <c r="C24" s="7"/>
      <c r="D24" s="8"/>
      <c r="E24" s="8"/>
      <c r="F24" s="9"/>
      <c r="G24" s="9"/>
      <c r="H24" s="6"/>
      <c r="I24" s="7" t="s">
        <v>64</v>
      </c>
      <c r="J24" s="11"/>
      <c r="K24" s="9"/>
      <c r="L24" s="9"/>
      <c r="M24" s="9"/>
      <c r="N24" s="9"/>
    </row>
    <row r="25" spans="1:14" x14ac:dyDescent="0.25">
      <c r="A25" s="6">
        <v>1543</v>
      </c>
      <c r="B25" s="10" t="s">
        <v>31</v>
      </c>
      <c r="C25" s="11" t="s">
        <v>47</v>
      </c>
      <c r="D25" s="8">
        <v>303365</v>
      </c>
      <c r="E25" s="8">
        <v>2</v>
      </c>
      <c r="F25" s="9">
        <v>273039</v>
      </c>
      <c r="G25" s="9">
        <v>2</v>
      </c>
      <c r="H25" s="6">
        <v>2540</v>
      </c>
      <c r="I25" s="10" t="s">
        <v>67</v>
      </c>
      <c r="J25" s="11" t="s">
        <v>98</v>
      </c>
      <c r="K25" s="9">
        <v>1716335</v>
      </c>
      <c r="L25" s="9">
        <v>9</v>
      </c>
      <c r="M25" s="9">
        <v>1700014</v>
      </c>
      <c r="N25" s="9">
        <v>10</v>
      </c>
    </row>
    <row r="26" spans="1:14" x14ac:dyDescent="0.25">
      <c r="A26" s="6">
        <v>1550</v>
      </c>
      <c r="B26" s="10" t="s">
        <v>32</v>
      </c>
      <c r="C26" s="11" t="s">
        <v>48</v>
      </c>
      <c r="D26" s="8">
        <v>236070</v>
      </c>
      <c r="E26" s="8">
        <v>1</v>
      </c>
      <c r="F26" s="9">
        <v>230877</v>
      </c>
      <c r="G26" s="9">
        <v>1</v>
      </c>
      <c r="H26" s="6">
        <v>2570</v>
      </c>
      <c r="I26" s="10" t="s">
        <v>68</v>
      </c>
      <c r="J26" s="11" t="s">
        <v>96</v>
      </c>
      <c r="K26" s="9">
        <v>409988</v>
      </c>
      <c r="L26" s="9">
        <v>2</v>
      </c>
      <c r="M26" s="9">
        <v>390209</v>
      </c>
      <c r="N26" s="9">
        <v>2</v>
      </c>
    </row>
    <row r="27" spans="1:14" x14ac:dyDescent="0.25">
      <c r="A27" s="6">
        <v>1600</v>
      </c>
      <c r="B27" s="10" t="s">
        <v>105</v>
      </c>
      <c r="C27" s="11" t="s">
        <v>49</v>
      </c>
      <c r="D27" s="8">
        <v>3710647</v>
      </c>
      <c r="E27" s="8">
        <v>19</v>
      </c>
      <c r="F27" s="9">
        <v>3423758</v>
      </c>
      <c r="G27" s="9">
        <v>20</v>
      </c>
      <c r="H27" s="6">
        <v>2630</v>
      </c>
      <c r="I27" s="10" t="s">
        <v>112</v>
      </c>
      <c r="J27" s="11" t="s">
        <v>99</v>
      </c>
      <c r="K27" s="9">
        <v>58644</v>
      </c>
      <c r="L27" s="9">
        <v>0</v>
      </c>
      <c r="M27" s="9">
        <v>55931</v>
      </c>
      <c r="N27" s="9">
        <v>0</v>
      </c>
    </row>
    <row r="28" spans="1:14" x14ac:dyDescent="0.25">
      <c r="A28" s="6">
        <v>1760</v>
      </c>
      <c r="B28" s="10" t="s">
        <v>33</v>
      </c>
      <c r="C28" s="11" t="s">
        <v>50</v>
      </c>
      <c r="D28" s="8">
        <v>181160</v>
      </c>
      <c r="E28" s="8">
        <v>1</v>
      </c>
      <c r="F28" s="9">
        <v>183387</v>
      </c>
      <c r="G28" s="9">
        <v>1</v>
      </c>
      <c r="H28" s="6">
        <v>2640</v>
      </c>
      <c r="I28" s="10" t="s">
        <v>69</v>
      </c>
      <c r="J28" s="11" t="s">
        <v>100</v>
      </c>
      <c r="K28" s="9">
        <v>27362</v>
      </c>
      <c r="L28" s="9">
        <v>0</v>
      </c>
      <c r="M28" s="9">
        <v>26449</v>
      </c>
      <c r="N28" s="9">
        <v>0</v>
      </c>
    </row>
    <row r="29" spans="1:14" ht="18.75" x14ac:dyDescent="0.25">
      <c r="A29" s="6">
        <v>1780</v>
      </c>
      <c r="B29" s="10" t="s">
        <v>106</v>
      </c>
      <c r="C29" s="11" t="s">
        <v>51</v>
      </c>
      <c r="D29" s="8">
        <v>56551</v>
      </c>
      <c r="E29" s="8">
        <v>0</v>
      </c>
      <c r="F29" s="9">
        <v>61989</v>
      </c>
      <c r="G29" s="9">
        <v>0</v>
      </c>
      <c r="H29" s="6">
        <v>2645</v>
      </c>
      <c r="I29" s="10" t="s">
        <v>70</v>
      </c>
      <c r="J29" s="11"/>
      <c r="K29" s="31">
        <v>3547</v>
      </c>
      <c r="L29" s="34" t="s">
        <v>122</v>
      </c>
      <c r="M29" s="31">
        <v>3354</v>
      </c>
      <c r="N29" s="35" t="s">
        <v>122</v>
      </c>
    </row>
    <row r="30" spans="1:14" ht="18.75" x14ac:dyDescent="0.25">
      <c r="A30" s="6">
        <v>1840</v>
      </c>
      <c r="B30" s="10" t="s">
        <v>34</v>
      </c>
      <c r="C30" s="11" t="s">
        <v>52</v>
      </c>
      <c r="D30" s="8">
        <v>166259</v>
      </c>
      <c r="E30" s="8">
        <v>1</v>
      </c>
      <c r="F30" s="9">
        <v>179838</v>
      </c>
      <c r="G30" s="9">
        <v>1</v>
      </c>
      <c r="H30" s="6" t="s">
        <v>65</v>
      </c>
      <c r="I30" s="17" t="s">
        <v>71</v>
      </c>
      <c r="J30" s="11"/>
      <c r="K30" s="31">
        <f>SUM(K25:K29)</f>
        <v>2215876</v>
      </c>
      <c r="L30" s="31">
        <f t="shared" ref="L30:N30" si="2">SUM(L25:L29)</f>
        <v>11</v>
      </c>
      <c r="M30" s="31">
        <f t="shared" si="2"/>
        <v>2175957</v>
      </c>
      <c r="N30" s="31">
        <f t="shared" si="2"/>
        <v>12</v>
      </c>
    </row>
    <row r="31" spans="1:14" ht="18.75" x14ac:dyDescent="0.25">
      <c r="A31" s="6">
        <v>1900</v>
      </c>
      <c r="B31" s="10" t="s">
        <v>35</v>
      </c>
      <c r="C31" s="11" t="s">
        <v>53</v>
      </c>
      <c r="D31" s="30">
        <v>432828</v>
      </c>
      <c r="E31" s="30">
        <v>2</v>
      </c>
      <c r="F31" s="31">
        <v>345484</v>
      </c>
      <c r="G31" s="31">
        <v>2</v>
      </c>
      <c r="H31" s="6" t="s">
        <v>66</v>
      </c>
      <c r="I31" s="7" t="s">
        <v>72</v>
      </c>
      <c r="J31" s="11"/>
      <c r="K31" s="31">
        <f>SUM(K22+K30)</f>
        <v>12282758</v>
      </c>
      <c r="L31" s="31">
        <f t="shared" ref="L31:N31" si="3">SUM(L22+L30)</f>
        <v>63</v>
      </c>
      <c r="M31" s="31">
        <f t="shared" si="3"/>
        <v>10114311</v>
      </c>
      <c r="N31" s="31">
        <f t="shared" si="3"/>
        <v>59</v>
      </c>
    </row>
    <row r="32" spans="1:14" ht="18.75" x14ac:dyDescent="0.25">
      <c r="A32" s="6" t="s">
        <v>30</v>
      </c>
      <c r="B32" s="17" t="s">
        <v>36</v>
      </c>
      <c r="C32" s="7"/>
      <c r="D32" s="30">
        <f>SUM(D25:D31)</f>
        <v>5086880</v>
      </c>
      <c r="E32" s="30">
        <f t="shared" ref="E32:G32" si="4">SUM(E25:E31)</f>
        <v>26</v>
      </c>
      <c r="F32" s="30">
        <f t="shared" si="4"/>
        <v>4698372</v>
      </c>
      <c r="G32" s="30">
        <f t="shared" si="4"/>
        <v>27</v>
      </c>
      <c r="H32" s="6"/>
      <c r="I32" s="7"/>
      <c r="J32" s="11"/>
      <c r="K32" s="9"/>
      <c r="L32" s="9"/>
      <c r="M32" s="9"/>
      <c r="N32" s="9"/>
    </row>
    <row r="33" spans="1:14" x14ac:dyDescent="0.25">
      <c r="A33" s="6"/>
      <c r="B33" s="7"/>
      <c r="C33" s="7"/>
      <c r="D33" s="8"/>
      <c r="E33" s="8"/>
      <c r="F33" s="9"/>
      <c r="G33" s="9"/>
      <c r="H33" s="6" t="s">
        <v>73</v>
      </c>
      <c r="I33" s="7" t="s">
        <v>76</v>
      </c>
      <c r="J33" s="11"/>
      <c r="K33" s="9"/>
      <c r="L33" s="9"/>
      <c r="M33" s="9"/>
      <c r="N33" s="9"/>
    </row>
    <row r="34" spans="1:14" x14ac:dyDescent="0.25">
      <c r="A34" s="6"/>
      <c r="B34" s="7"/>
      <c r="C34" s="7"/>
      <c r="D34" s="8"/>
      <c r="E34" s="8"/>
      <c r="F34" s="9"/>
      <c r="G34" s="9"/>
      <c r="H34" s="6">
        <v>3100</v>
      </c>
      <c r="I34" s="7" t="s">
        <v>77</v>
      </c>
      <c r="J34" s="11" t="s">
        <v>101</v>
      </c>
      <c r="K34" s="9"/>
      <c r="L34" s="9"/>
      <c r="M34" s="9"/>
      <c r="N34" s="9"/>
    </row>
    <row r="35" spans="1:14" x14ac:dyDescent="0.25">
      <c r="A35" s="6"/>
      <c r="B35" s="7"/>
      <c r="C35" s="7"/>
      <c r="D35" s="8"/>
      <c r="E35" s="8"/>
      <c r="F35" s="9"/>
      <c r="G35" s="9"/>
      <c r="H35" s="6">
        <v>3110</v>
      </c>
      <c r="I35" s="10" t="s">
        <v>78</v>
      </c>
      <c r="J35" s="11"/>
      <c r="K35" s="9">
        <v>3533101</v>
      </c>
      <c r="L35" s="9">
        <v>18</v>
      </c>
      <c r="M35" s="9">
        <v>3533101</v>
      </c>
      <c r="N35" s="9">
        <v>21</v>
      </c>
    </row>
    <row r="36" spans="1:14" x14ac:dyDescent="0.25">
      <c r="A36" s="6"/>
      <c r="B36" s="7"/>
      <c r="C36" s="7"/>
      <c r="D36" s="8"/>
      <c r="E36" s="8"/>
      <c r="F36" s="9"/>
      <c r="G36" s="9"/>
      <c r="H36" s="6">
        <v>3140</v>
      </c>
      <c r="I36" s="10" t="s">
        <v>79</v>
      </c>
      <c r="J36" s="11"/>
      <c r="K36" s="14" t="s">
        <v>117</v>
      </c>
      <c r="L36" s="14" t="s">
        <v>116</v>
      </c>
      <c r="M36" s="14" t="s">
        <v>115</v>
      </c>
      <c r="N36" s="14" t="s">
        <v>116</v>
      </c>
    </row>
    <row r="37" spans="1:14" x14ac:dyDescent="0.25">
      <c r="A37" s="6"/>
      <c r="B37" s="7"/>
      <c r="C37" s="7"/>
      <c r="D37" s="8"/>
      <c r="E37" s="8"/>
      <c r="F37" s="9"/>
      <c r="G37" s="9"/>
      <c r="H37" s="6">
        <v>3150</v>
      </c>
      <c r="I37" s="10" t="s">
        <v>80</v>
      </c>
      <c r="J37" s="11"/>
      <c r="K37" s="14" t="s">
        <v>116</v>
      </c>
      <c r="L37" s="14" t="s">
        <v>116</v>
      </c>
      <c r="M37" s="14" t="s">
        <v>116</v>
      </c>
      <c r="N37" s="14" t="s">
        <v>116</v>
      </c>
    </row>
    <row r="38" spans="1:14" x14ac:dyDescent="0.25">
      <c r="A38" s="6"/>
      <c r="B38" s="7"/>
      <c r="C38" s="7"/>
      <c r="D38" s="8"/>
      <c r="E38" s="8"/>
      <c r="F38" s="9"/>
      <c r="G38" s="9"/>
      <c r="H38" s="6">
        <v>3200</v>
      </c>
      <c r="I38" s="7" t="s">
        <v>113</v>
      </c>
      <c r="J38" s="11" t="s">
        <v>101</v>
      </c>
      <c r="K38" s="9">
        <v>1796523</v>
      </c>
      <c r="L38" s="9">
        <v>9</v>
      </c>
      <c r="M38" s="9">
        <v>1796523</v>
      </c>
      <c r="N38" s="9">
        <v>10</v>
      </c>
    </row>
    <row r="39" spans="1:14" x14ac:dyDescent="0.25">
      <c r="A39" s="6"/>
      <c r="B39" s="7"/>
      <c r="C39" s="7"/>
      <c r="D39" s="8"/>
      <c r="E39" s="8"/>
      <c r="F39" s="9"/>
      <c r="G39" s="9"/>
      <c r="H39" s="6">
        <v>3300</v>
      </c>
      <c r="I39" s="7" t="s">
        <v>81</v>
      </c>
      <c r="J39" s="11" t="s">
        <v>101</v>
      </c>
      <c r="K39" s="9"/>
      <c r="L39" s="9"/>
      <c r="M39" s="9"/>
      <c r="N39" s="9"/>
    </row>
    <row r="40" spans="1:14" x14ac:dyDescent="0.25">
      <c r="A40" s="6"/>
      <c r="B40" s="7"/>
      <c r="C40" s="7"/>
      <c r="D40" s="8"/>
      <c r="E40" s="8"/>
      <c r="F40" s="9"/>
      <c r="G40" s="9"/>
      <c r="H40" s="6">
        <v>3310</v>
      </c>
      <c r="I40" s="10" t="s">
        <v>82</v>
      </c>
      <c r="J40" s="11"/>
      <c r="K40" s="9">
        <v>352261</v>
      </c>
      <c r="L40" s="9">
        <v>2</v>
      </c>
      <c r="M40" s="9">
        <v>348873</v>
      </c>
      <c r="N40" s="9">
        <v>2</v>
      </c>
    </row>
    <row r="41" spans="1:14" x14ac:dyDescent="0.25">
      <c r="A41" s="6"/>
      <c r="B41" s="7"/>
      <c r="C41" s="7"/>
      <c r="D41" s="8"/>
      <c r="E41" s="8"/>
      <c r="F41" s="9"/>
      <c r="G41" s="9"/>
      <c r="H41" s="6">
        <v>3320</v>
      </c>
      <c r="I41" s="10" t="s">
        <v>83</v>
      </c>
      <c r="J41" s="11"/>
      <c r="K41" s="9">
        <v>169481</v>
      </c>
      <c r="L41" s="9">
        <v>1</v>
      </c>
      <c r="M41" s="9">
        <v>95481</v>
      </c>
      <c r="N41" s="9">
        <v>1</v>
      </c>
    </row>
    <row r="42" spans="1:14" ht="18.75" x14ac:dyDescent="0.25">
      <c r="A42" s="6"/>
      <c r="B42" s="7"/>
      <c r="C42" s="7"/>
      <c r="D42" s="8"/>
      <c r="E42" s="8"/>
      <c r="F42" s="9"/>
      <c r="G42" s="9"/>
      <c r="H42" s="6">
        <v>3350</v>
      </c>
      <c r="I42" s="10" t="s">
        <v>84</v>
      </c>
      <c r="J42" s="11"/>
      <c r="K42" s="31">
        <v>1186203</v>
      </c>
      <c r="L42" s="31">
        <v>6</v>
      </c>
      <c r="M42" s="31">
        <v>1264467</v>
      </c>
      <c r="N42" s="31">
        <v>7</v>
      </c>
    </row>
    <row r="43" spans="1:14" ht="18.75" x14ac:dyDescent="0.25">
      <c r="A43" s="6"/>
      <c r="B43" s="7"/>
      <c r="C43" s="7"/>
      <c r="D43" s="8"/>
      <c r="E43" s="8"/>
      <c r="F43" s="9"/>
      <c r="G43" s="9"/>
      <c r="H43" s="6"/>
      <c r="I43" s="10" t="s">
        <v>85</v>
      </c>
      <c r="J43" s="11"/>
      <c r="K43" s="31">
        <f>SUM(K40:K42)</f>
        <v>1707945</v>
      </c>
      <c r="L43" s="31">
        <f t="shared" ref="L43:N43" si="5">SUM(L40:L42)</f>
        <v>9</v>
      </c>
      <c r="M43" s="31">
        <f t="shared" si="5"/>
        <v>1708821</v>
      </c>
      <c r="N43" s="31">
        <f t="shared" si="5"/>
        <v>10</v>
      </c>
    </row>
    <row r="44" spans="1:14" ht="18.75" x14ac:dyDescent="0.25">
      <c r="A44" s="6"/>
      <c r="B44" s="7"/>
      <c r="C44" s="7"/>
      <c r="D44" s="8"/>
      <c r="E44" s="8"/>
      <c r="F44" s="9"/>
      <c r="G44" s="9"/>
      <c r="H44" s="6">
        <v>3400</v>
      </c>
      <c r="I44" s="7" t="s">
        <v>86</v>
      </c>
      <c r="J44" s="11" t="s">
        <v>102</v>
      </c>
      <c r="K44" s="31">
        <v>111687</v>
      </c>
      <c r="L44" s="31">
        <v>1</v>
      </c>
      <c r="M44" s="31">
        <v>-169480</v>
      </c>
      <c r="N44" s="31">
        <v>-1</v>
      </c>
    </row>
    <row r="45" spans="1:14" ht="18.75" x14ac:dyDescent="0.25">
      <c r="A45" s="6"/>
      <c r="B45" s="7"/>
      <c r="C45" s="7"/>
      <c r="D45" s="8"/>
      <c r="E45" s="8"/>
      <c r="F45" s="9"/>
      <c r="G45" s="9"/>
      <c r="H45" s="6"/>
      <c r="I45" s="7" t="s">
        <v>87</v>
      </c>
      <c r="J45" s="11"/>
      <c r="K45" s="31">
        <f>SUM(K35+K38+K43+K44)</f>
        <v>7149256</v>
      </c>
      <c r="L45" s="31">
        <f t="shared" ref="L45:N45" si="6">SUM(L35+L38+L43+L44)</f>
        <v>37</v>
      </c>
      <c r="M45" s="31">
        <f t="shared" si="6"/>
        <v>6868965</v>
      </c>
      <c r="N45" s="31">
        <f t="shared" si="6"/>
        <v>40</v>
      </c>
    </row>
    <row r="46" spans="1:14" ht="18.75" x14ac:dyDescent="0.25">
      <c r="A46" s="6"/>
      <c r="B46" s="7"/>
      <c r="C46" s="7"/>
      <c r="D46" s="8"/>
      <c r="E46" s="8"/>
      <c r="F46" s="9"/>
      <c r="G46" s="9"/>
      <c r="H46" s="6" t="s">
        <v>74</v>
      </c>
      <c r="I46" s="7" t="s">
        <v>88</v>
      </c>
      <c r="J46" s="11" t="s">
        <v>101</v>
      </c>
      <c r="K46" s="31">
        <v>88163</v>
      </c>
      <c r="L46" s="31">
        <v>0</v>
      </c>
      <c r="M46" s="31">
        <v>98517</v>
      </c>
      <c r="N46" s="31">
        <v>1</v>
      </c>
    </row>
    <row r="47" spans="1:14" ht="18.75" x14ac:dyDescent="0.25">
      <c r="A47" s="6"/>
      <c r="B47" s="7"/>
      <c r="C47" s="7"/>
      <c r="D47" s="30"/>
      <c r="E47" s="30"/>
      <c r="F47" s="31"/>
      <c r="G47" s="31"/>
      <c r="H47" s="6" t="s">
        <v>75</v>
      </c>
      <c r="I47" s="10" t="s">
        <v>89</v>
      </c>
      <c r="J47" s="11"/>
      <c r="K47" s="31">
        <f>SUM(K45+K46)</f>
        <v>7237419</v>
      </c>
      <c r="L47" s="31">
        <f t="shared" ref="L47:N47" si="7">SUM(L45+L46)</f>
        <v>37</v>
      </c>
      <c r="M47" s="31">
        <f t="shared" si="7"/>
        <v>6967482</v>
      </c>
      <c r="N47" s="31">
        <f t="shared" si="7"/>
        <v>41</v>
      </c>
    </row>
    <row r="48" spans="1:14" ht="18.75" x14ac:dyDescent="0.25">
      <c r="A48" s="6"/>
      <c r="B48" s="7" t="s">
        <v>91</v>
      </c>
      <c r="C48" s="7"/>
      <c r="D48" s="32">
        <f>SUM(D20+D32)</f>
        <v>19520177</v>
      </c>
      <c r="E48" s="32">
        <f t="shared" ref="E48:G48" si="8">SUM(E20+E32)</f>
        <v>100</v>
      </c>
      <c r="F48" s="32">
        <f t="shared" si="8"/>
        <v>17081793</v>
      </c>
      <c r="G48" s="32">
        <f t="shared" si="8"/>
        <v>100</v>
      </c>
      <c r="H48" s="6"/>
      <c r="I48" s="7" t="s">
        <v>90</v>
      </c>
      <c r="J48" s="11"/>
      <c r="K48" s="33">
        <f>SUM(K31+K47)</f>
        <v>19520177</v>
      </c>
      <c r="L48" s="33">
        <f t="shared" ref="L48:N48" si="9">SUM(L31+L47)</f>
        <v>100</v>
      </c>
      <c r="M48" s="33">
        <f t="shared" si="9"/>
        <v>17081793</v>
      </c>
      <c r="N48" s="33">
        <f t="shared" si="9"/>
        <v>100</v>
      </c>
    </row>
    <row r="49" spans="1:14" x14ac:dyDescent="0.25">
      <c r="A49" s="18"/>
      <c r="B49" s="19"/>
      <c r="C49" s="19"/>
      <c r="D49" s="15"/>
      <c r="E49" s="15"/>
      <c r="F49" s="16"/>
      <c r="G49" s="16"/>
      <c r="H49" s="18"/>
      <c r="I49" s="19"/>
      <c r="J49" s="19"/>
      <c r="K49" s="16"/>
      <c r="L49" s="16"/>
      <c r="M49" s="16"/>
      <c r="N49" s="16"/>
    </row>
    <row r="50" spans="1:14" x14ac:dyDescent="0.25">
      <c r="F50" s="23" t="s">
        <v>118</v>
      </c>
      <c r="G50" s="23"/>
      <c r="H50" s="23"/>
      <c r="I50" s="23"/>
    </row>
    <row r="52" spans="1:14" x14ac:dyDescent="0.25">
      <c r="B52" s="1" t="s">
        <v>103</v>
      </c>
      <c r="F52" s="23" t="s">
        <v>121</v>
      </c>
      <c r="G52" s="23"/>
      <c r="H52" s="23"/>
      <c r="I52" s="23"/>
      <c r="L52" s="24" t="s">
        <v>104</v>
      </c>
      <c r="M52" s="24"/>
    </row>
  </sheetData>
  <mergeCells count="16">
    <mergeCell ref="A6:B6"/>
    <mergeCell ref="C6:C7"/>
    <mergeCell ref="D6:E6"/>
    <mergeCell ref="F6:G6"/>
    <mergeCell ref="H6:I6"/>
    <mergeCell ref="A1:N1"/>
    <mergeCell ref="A2:N2"/>
    <mergeCell ref="A3:N3"/>
    <mergeCell ref="A4:N4"/>
    <mergeCell ref="A5:N5"/>
    <mergeCell ref="F52:I52"/>
    <mergeCell ref="L52:M52"/>
    <mergeCell ref="J6:J7"/>
    <mergeCell ref="K6:L6"/>
    <mergeCell ref="M6:N6"/>
    <mergeCell ref="F50:I50"/>
  </mergeCells>
  <phoneticPr fontId="1" type="noConversion"/>
  <pageMargins left="0.7" right="0.7" top="0.75" bottom="0.75" header="0.3" footer="0.3"/>
  <pageSetup paperSize="9" orientation="portrait" r:id="rId1"/>
  <ignoredErrors>
    <ignoredError sqref="L29 N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合併資產負債表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sally831202@yahoo.com.tw</dc:creator>
  <cp:lastModifiedBy>sally831202@yahoo.com.tw</cp:lastModifiedBy>
  <dcterms:created xsi:type="dcterms:W3CDTF">2013-10-01T15:21:30Z</dcterms:created>
  <dcterms:modified xsi:type="dcterms:W3CDTF">2013-10-03T06:07:01Z</dcterms:modified>
</cp:coreProperties>
</file>