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1130" windowHeight="5175"/>
  </bookViews>
  <sheets>
    <sheet name="合併資產負債表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AA33" i="1" l="1"/>
  <c r="Y33" i="1"/>
  <c r="W33" i="1"/>
  <c r="U33" i="1"/>
  <c r="U32" i="1"/>
  <c r="AA25" i="1"/>
  <c r="AA24" i="1"/>
  <c r="Y25" i="1"/>
  <c r="Y24" i="1"/>
  <c r="W25" i="1"/>
  <c r="W24" i="1"/>
  <c r="U25" i="1"/>
  <c r="U24" i="1"/>
  <c r="AA19" i="1"/>
  <c r="Y19" i="1"/>
  <c r="W19" i="1"/>
  <c r="U19" i="1"/>
  <c r="M33" i="1"/>
  <c r="K33" i="1"/>
  <c r="I33" i="1"/>
  <c r="G33" i="1"/>
  <c r="M27" i="1"/>
  <c r="K27" i="1"/>
  <c r="I27" i="1"/>
  <c r="G27" i="1"/>
  <c r="M18" i="1"/>
  <c r="K18" i="1"/>
  <c r="I18" i="1"/>
  <c r="G18" i="1"/>
</calcChain>
</file>

<file path=xl/sharedStrings.xml><?xml version="1.0" encoding="utf-8"?>
<sst xmlns="http://schemas.openxmlformats.org/spreadsheetml/2006/main" count="93" uniqueCount="71">
  <si>
    <t>建碁股份有限公司及其子公司</t>
    <phoneticPr fontId="1" type="noConversion"/>
  </si>
  <si>
    <t>合併資產負債表</t>
    <phoneticPr fontId="1" type="noConversion"/>
  </si>
  <si>
    <t>130x</t>
    <phoneticPr fontId="1" type="noConversion"/>
  </si>
  <si>
    <t>資產</t>
    <phoneticPr fontId="1" type="noConversion"/>
  </si>
  <si>
    <t>當期所得稅資產</t>
    <phoneticPr fontId="1" type="noConversion"/>
  </si>
  <si>
    <t>預付款項</t>
    <phoneticPr fontId="1" type="noConversion"/>
  </si>
  <si>
    <t>金額</t>
    <phoneticPr fontId="1" type="noConversion"/>
  </si>
  <si>
    <t>102.6.30</t>
    <phoneticPr fontId="1" type="noConversion"/>
  </si>
  <si>
    <t>$</t>
    <phoneticPr fontId="1" type="noConversion"/>
  </si>
  <si>
    <t>流動資產合計</t>
    <phoneticPr fontId="1" type="noConversion"/>
  </si>
  <si>
    <t>非流動資產 ：</t>
    <phoneticPr fontId="1" type="noConversion"/>
  </si>
  <si>
    <t>-</t>
    <phoneticPr fontId="1" type="noConversion"/>
  </si>
  <si>
    <t>遞延所得稅資產</t>
    <phoneticPr fontId="1" type="noConversion"/>
  </si>
  <si>
    <t>存出保證金</t>
    <phoneticPr fontId="1" type="noConversion"/>
  </si>
  <si>
    <t>非流動資產合計</t>
    <phoneticPr fontId="1" type="noConversion"/>
  </si>
  <si>
    <t>備供出售金融資產 －非流動</t>
    <phoneticPr fontId="1" type="noConversion"/>
  </si>
  <si>
    <t>-</t>
    <phoneticPr fontId="1" type="noConversion"/>
  </si>
  <si>
    <t>101.12.31</t>
    <phoneticPr fontId="1" type="noConversion"/>
  </si>
  <si>
    <t>金額</t>
    <phoneticPr fontId="1" type="noConversion"/>
  </si>
  <si>
    <r>
      <t>民國一</t>
    </r>
    <r>
      <rPr>
        <b/>
        <sz val="12"/>
        <color theme="1"/>
        <rFont val="新細明體"/>
        <family val="1"/>
        <charset val="136"/>
      </rPr>
      <t>○二年六月三十日與一○一年十二月三十一日</t>
    </r>
    <phoneticPr fontId="1" type="noConversion"/>
  </si>
  <si>
    <t>流動負債：</t>
    <phoneticPr fontId="1" type="noConversion"/>
  </si>
  <si>
    <t>負債及權益</t>
    <phoneticPr fontId="1" type="noConversion"/>
  </si>
  <si>
    <t>應付票據及帳款</t>
    <phoneticPr fontId="1" type="noConversion"/>
  </si>
  <si>
    <t>其他應付款</t>
    <phoneticPr fontId="1" type="noConversion"/>
  </si>
  <si>
    <t>當期所得稅負債</t>
    <phoneticPr fontId="1" type="noConversion"/>
  </si>
  <si>
    <t>其他流動負債</t>
    <phoneticPr fontId="1" type="noConversion"/>
  </si>
  <si>
    <t>流動負債合計</t>
    <phoneticPr fontId="1" type="noConversion"/>
  </si>
  <si>
    <t>非流動負債：</t>
    <phoneticPr fontId="1" type="noConversion"/>
  </si>
  <si>
    <t>102.6.30</t>
    <phoneticPr fontId="1" type="noConversion"/>
  </si>
  <si>
    <t>金額</t>
    <phoneticPr fontId="1" type="noConversion"/>
  </si>
  <si>
    <t>$</t>
    <phoneticPr fontId="1" type="noConversion"/>
  </si>
  <si>
    <t>-</t>
    <phoneticPr fontId="1" type="noConversion"/>
  </si>
  <si>
    <t>遞延所得稅負債</t>
    <phoneticPr fontId="1" type="noConversion"/>
  </si>
  <si>
    <t>其他非流動負債</t>
    <phoneticPr fontId="1" type="noConversion"/>
  </si>
  <si>
    <t>非流動負債合計</t>
    <phoneticPr fontId="1" type="noConversion"/>
  </si>
  <si>
    <t>負債總計</t>
    <phoneticPr fontId="1" type="noConversion"/>
  </si>
  <si>
    <t>普通股股本</t>
    <phoneticPr fontId="1" type="noConversion"/>
  </si>
  <si>
    <t>資本公積</t>
    <phoneticPr fontId="1" type="noConversion"/>
  </si>
  <si>
    <t>待彌補虧損</t>
    <phoneticPr fontId="1" type="noConversion"/>
  </si>
  <si>
    <t>其他權益</t>
    <phoneticPr fontId="1" type="noConversion"/>
  </si>
  <si>
    <t>權益淨額</t>
    <phoneticPr fontId="1" type="noConversion"/>
  </si>
  <si>
    <t>負債及權益總計</t>
    <phoneticPr fontId="1" type="noConversion"/>
  </si>
  <si>
    <t>（十一）及六（十二））：</t>
    <phoneticPr fontId="1" type="noConversion"/>
  </si>
  <si>
    <t>歸屬母公司業主之權益（附註六</t>
  </si>
  <si>
    <t>應計退休金負債〈附註六（十））</t>
  </si>
  <si>
    <t>現金及約當現金（附註六（一））</t>
  </si>
  <si>
    <t>應收票據及帳款淨額（附註六（三））</t>
  </si>
  <si>
    <t>短期借款（附註六（七））</t>
  </si>
  <si>
    <t>應收帳款－關係人淨額（附註七）</t>
  </si>
  <si>
    <t>其他應收款（附註六（三））</t>
  </si>
  <si>
    <t>存貨（附註六（四））</t>
  </si>
  <si>
    <t>其他應付款項－關係人（附註七）</t>
  </si>
  <si>
    <t>負債準備－流動（附註六（八））</t>
  </si>
  <si>
    <t>（附註六（二））</t>
  </si>
  <si>
    <t>不動產、廠房及設備（附註六（五））</t>
  </si>
  <si>
    <t>無形資產（附註六（六））</t>
  </si>
  <si>
    <t>其他非流動資產（附註七及八）</t>
  </si>
  <si>
    <t>金額</t>
    <phoneticPr fontId="1" type="noConversion"/>
  </si>
  <si>
    <t>-</t>
    <phoneticPr fontId="1" type="noConversion"/>
  </si>
  <si>
    <t>％</t>
  </si>
  <si>
    <t>資產總計</t>
    <phoneticPr fontId="1" type="noConversion"/>
  </si>
  <si>
    <t>＄</t>
    <phoneticPr fontId="1" type="noConversion"/>
  </si>
  <si>
    <t>＄</t>
    <phoneticPr fontId="1" type="noConversion"/>
  </si>
  <si>
    <t>其他金融資產－流動</t>
    <phoneticPr fontId="1" type="noConversion"/>
  </si>
  <si>
    <t>應付帳款－關係人（附註七）</t>
    <phoneticPr fontId="1" type="noConversion"/>
  </si>
  <si>
    <t>101.12.31</t>
    <phoneticPr fontId="1" type="noConversion"/>
  </si>
  <si>
    <t>僅經核閱，為依一般公認審計準則查核</t>
    <phoneticPr fontId="1" type="noConversion"/>
  </si>
  <si>
    <t>(請詳閱後附合併財務季報表附註)</t>
    <phoneticPr fontId="1" type="noConversion"/>
  </si>
  <si>
    <t>經理人：蔡溫喜</t>
    <phoneticPr fontId="1" type="noConversion"/>
  </si>
  <si>
    <t>會計主任：陳偉修</t>
    <phoneticPr fontId="1" type="noConversion"/>
  </si>
  <si>
    <t>董事長：林憲銘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</si>
</sst>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);\(#,##0\)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</font>
    <font>
      <b/>
      <u/>
      <sz val="12"/>
      <color theme="1"/>
      <name val="新細明體"/>
      <family val="1"/>
      <charset val="136"/>
      <scheme val="minor"/>
    </font>
    <font>
      <u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distributed"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177" fontId="0" fillId="0" borderId="0" xfId="0" applyNumberFormat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6" fontId="2" fillId="0" borderId="1" xfId="0" applyNumberFormat="1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distributed" vertical="center"/>
    </xf>
    <xf numFmtId="177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distributed" vertical="distributed"/>
    </xf>
    <xf numFmtId="176" fontId="3" fillId="0" borderId="1" xfId="0" applyNumberFormat="1" applyFont="1" applyBorder="1">
      <alignment vertical="center"/>
    </xf>
    <xf numFmtId="0" fontId="0" fillId="0" borderId="2" xfId="0" applyBorder="1">
      <alignment vertical="center"/>
    </xf>
    <xf numFmtId="0" fontId="2" fillId="0" borderId="2" xfId="0" applyFont="1" applyBorder="1">
      <alignment vertical="center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2" fillId="0" borderId="4" xfId="0" applyNumberFormat="1" applyFont="1" applyBorder="1">
      <alignment vertical="center"/>
    </xf>
    <xf numFmtId="0" fontId="2" fillId="0" borderId="4" xfId="0" applyFont="1" applyBorder="1">
      <alignment vertical="center"/>
    </xf>
    <xf numFmtId="176" fontId="2" fillId="0" borderId="4" xfId="0" applyNumberFormat="1" applyFont="1" applyBorder="1">
      <alignment vertical="center"/>
    </xf>
    <xf numFmtId="177" fontId="0" fillId="0" borderId="0" xfId="0" applyNumberFormat="1" applyAlignment="1">
      <alignment horizontal="center" vertical="center"/>
    </xf>
    <xf numFmtId="176" fontId="0" fillId="0" borderId="5" xfId="0" applyNumberFormat="1" applyBorder="1">
      <alignment vertical="center"/>
    </xf>
    <xf numFmtId="0" fontId="0" fillId="0" borderId="5" xfId="0" applyBorder="1">
      <alignment vertical="center"/>
    </xf>
    <xf numFmtId="177" fontId="0" fillId="0" borderId="5" xfId="0" applyNumberForma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tabSelected="1" topLeftCell="A28" workbookViewId="0">
      <selection activeCell="A41" sqref="A41:AA41"/>
    </sheetView>
  </sheetViews>
  <sheetFormatPr defaultRowHeight="16.5" x14ac:dyDescent="0.25"/>
  <cols>
    <col min="5" max="5" width="9" style="4"/>
    <col min="6" max="6" width="2.625" customWidth="1"/>
    <col min="7" max="7" width="12.625" style="7" customWidth="1"/>
    <col min="8" max="8" width="1.875" customWidth="1"/>
    <col min="9" max="9" width="4.375" customWidth="1"/>
    <col min="10" max="10" width="2.125" customWidth="1"/>
    <col min="11" max="11" width="14" style="14" bestFit="1" customWidth="1"/>
    <col min="12" max="12" width="2.375" customWidth="1"/>
    <col min="13" max="13" width="4.75" customWidth="1"/>
    <col min="14" max="14" width="5.75" customWidth="1"/>
    <col min="15" max="15" width="9" style="3"/>
    <col min="17" max="17" width="7.125" customWidth="1"/>
    <col min="18" max="18" width="5.625" customWidth="1"/>
    <col min="19" max="19" width="10.25" customWidth="1"/>
    <col min="20" max="20" width="2.875" customWidth="1"/>
    <col min="21" max="21" width="12.375" style="7" bestFit="1" customWidth="1"/>
    <col min="22" max="22" width="2.625" customWidth="1"/>
    <col min="23" max="23" width="5" customWidth="1"/>
    <col min="24" max="24" width="2.25" customWidth="1"/>
    <col min="25" max="25" width="10.875" style="14" customWidth="1"/>
    <col min="26" max="26" width="1.875" customWidth="1"/>
    <col min="27" max="27" width="5" style="14" customWidth="1"/>
  </cols>
  <sheetData>
    <row r="1" spans="1:27" s="12" customFormat="1" x14ac:dyDescent="0.25">
      <c r="A1" s="46" t="s">
        <v>66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27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</row>
    <row r="3" spans="1:27" x14ac:dyDescent="0.2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1:27" x14ac:dyDescent="0.25">
      <c r="A4" s="36" t="s">
        <v>19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</row>
    <row r="6" spans="1:27" x14ac:dyDescent="0.25">
      <c r="I6">
        <v>78</v>
      </c>
      <c r="K6" s="14">
        <v>1679142</v>
      </c>
      <c r="M6">
        <v>81</v>
      </c>
    </row>
    <row r="8" spans="1:27" ht="17.25" thickBot="1" x14ac:dyDescent="0.3">
      <c r="G8" s="42" t="s">
        <v>7</v>
      </c>
      <c r="H8" s="42"/>
      <c r="I8" s="42"/>
      <c r="K8" s="42" t="s">
        <v>17</v>
      </c>
      <c r="L8" s="42"/>
      <c r="M8" s="42"/>
      <c r="U8" s="38" t="s">
        <v>28</v>
      </c>
      <c r="V8" s="38"/>
      <c r="W8" s="38"/>
      <c r="Y8" s="39" t="s">
        <v>65</v>
      </c>
      <c r="Z8" s="39"/>
      <c r="AA8" s="39"/>
    </row>
    <row r="9" spans="1:27" ht="18" customHeight="1" thickBot="1" x14ac:dyDescent="0.3">
      <c r="B9" s="6" t="s">
        <v>3</v>
      </c>
      <c r="F9" s="18"/>
      <c r="G9" s="23" t="s">
        <v>6</v>
      </c>
      <c r="H9" s="25"/>
      <c r="I9" s="20" t="s">
        <v>59</v>
      </c>
      <c r="K9" s="21" t="s">
        <v>18</v>
      </c>
      <c r="L9" s="26"/>
      <c r="M9" s="20" t="s">
        <v>59</v>
      </c>
      <c r="P9" s="43" t="s">
        <v>21</v>
      </c>
      <c r="Q9" s="43"/>
      <c r="T9" s="18"/>
      <c r="U9" s="19" t="s">
        <v>29</v>
      </c>
      <c r="V9" s="26"/>
      <c r="W9" s="20" t="s">
        <v>59</v>
      </c>
      <c r="Y9" s="21" t="s">
        <v>57</v>
      </c>
      <c r="Z9" s="26"/>
      <c r="AA9" s="22" t="s">
        <v>59</v>
      </c>
    </row>
    <row r="10" spans="1:27" x14ac:dyDescent="0.25">
      <c r="A10" s="3">
        <v>1100</v>
      </c>
      <c r="B10" s="40" t="s">
        <v>45</v>
      </c>
      <c r="C10" s="40"/>
      <c r="D10" s="40"/>
      <c r="E10" s="40"/>
      <c r="F10" s="8" t="s">
        <v>8</v>
      </c>
      <c r="G10" s="9">
        <v>1220579</v>
      </c>
      <c r="H10" s="5"/>
      <c r="I10">
        <v>58</v>
      </c>
      <c r="K10" s="14">
        <v>1285991</v>
      </c>
      <c r="M10">
        <v>61</v>
      </c>
      <c r="O10" s="36" t="s">
        <v>20</v>
      </c>
      <c r="P10" s="36"/>
      <c r="Q10" s="36"/>
    </row>
    <row r="11" spans="1:27" x14ac:dyDescent="0.25">
      <c r="A11" s="3">
        <v>1170</v>
      </c>
      <c r="B11" s="45" t="s">
        <v>46</v>
      </c>
      <c r="C11" s="45"/>
      <c r="D11" s="45"/>
      <c r="E11" s="45"/>
      <c r="F11" s="8"/>
      <c r="G11" s="10">
        <v>186655</v>
      </c>
      <c r="I11">
        <v>9</v>
      </c>
      <c r="K11" s="14">
        <v>178817</v>
      </c>
      <c r="M11">
        <v>9</v>
      </c>
      <c r="O11" s="3">
        <v>2100</v>
      </c>
      <c r="P11" s="40" t="s">
        <v>47</v>
      </c>
      <c r="Q11" s="40"/>
      <c r="R11" s="40"/>
      <c r="T11" s="8" t="s">
        <v>30</v>
      </c>
      <c r="U11" s="7">
        <v>262665</v>
      </c>
      <c r="W11">
        <v>13</v>
      </c>
      <c r="Y11" s="14">
        <v>303173</v>
      </c>
      <c r="AA11" s="14">
        <v>15</v>
      </c>
    </row>
    <row r="12" spans="1:27" x14ac:dyDescent="0.25">
      <c r="A12" s="3">
        <v>1180</v>
      </c>
      <c r="B12" s="37" t="s">
        <v>48</v>
      </c>
      <c r="C12" s="37"/>
      <c r="D12" s="37"/>
      <c r="E12" s="37"/>
      <c r="F12" s="8"/>
      <c r="G12" s="10">
        <v>26</v>
      </c>
      <c r="I12" t="s">
        <v>16</v>
      </c>
      <c r="K12" s="32" t="s">
        <v>16</v>
      </c>
      <c r="M12" t="s">
        <v>16</v>
      </c>
      <c r="O12" s="3">
        <v>2170</v>
      </c>
      <c r="P12" s="40" t="s">
        <v>22</v>
      </c>
      <c r="Q12" s="40"/>
      <c r="U12" s="7">
        <v>207728</v>
      </c>
      <c r="W12">
        <v>10</v>
      </c>
      <c r="Y12" s="14">
        <v>165332</v>
      </c>
      <c r="AA12" s="14">
        <v>8</v>
      </c>
    </row>
    <row r="13" spans="1:27" x14ac:dyDescent="0.25">
      <c r="A13" s="3">
        <v>1200</v>
      </c>
      <c r="B13" s="45" t="s">
        <v>49</v>
      </c>
      <c r="C13" s="45"/>
      <c r="D13" s="45"/>
      <c r="F13" s="8"/>
      <c r="G13" s="10">
        <v>24377</v>
      </c>
      <c r="I13">
        <v>1</v>
      </c>
      <c r="K13" s="14">
        <v>17773</v>
      </c>
      <c r="M13">
        <v>1</v>
      </c>
      <c r="O13" s="3">
        <v>2180</v>
      </c>
      <c r="P13" s="40" t="s">
        <v>64</v>
      </c>
      <c r="Q13" s="40"/>
      <c r="R13" s="40"/>
      <c r="S13" s="40"/>
      <c r="U13" s="7">
        <v>1389</v>
      </c>
      <c r="W13" t="s">
        <v>31</v>
      </c>
      <c r="Y13" s="14">
        <v>2129</v>
      </c>
      <c r="AA13" s="14" t="s">
        <v>58</v>
      </c>
    </row>
    <row r="14" spans="1:27" x14ac:dyDescent="0.25">
      <c r="A14" s="3">
        <v>1220</v>
      </c>
      <c r="B14" s="45" t="s">
        <v>4</v>
      </c>
      <c r="C14" s="45"/>
      <c r="F14" s="8"/>
      <c r="G14" s="10">
        <v>1709</v>
      </c>
      <c r="I14" t="s">
        <v>16</v>
      </c>
      <c r="K14" s="14">
        <v>2542</v>
      </c>
      <c r="M14" t="s">
        <v>16</v>
      </c>
      <c r="O14" s="3">
        <v>2200</v>
      </c>
      <c r="P14" s="40" t="s">
        <v>23</v>
      </c>
      <c r="Q14" s="40"/>
      <c r="U14" s="7">
        <v>111443</v>
      </c>
      <c r="W14">
        <v>5</v>
      </c>
      <c r="Y14" s="14">
        <v>110347</v>
      </c>
      <c r="AA14" s="14">
        <v>5</v>
      </c>
    </row>
    <row r="15" spans="1:27" x14ac:dyDescent="0.25">
      <c r="A15" s="3" t="s">
        <v>2</v>
      </c>
      <c r="B15" s="45" t="s">
        <v>50</v>
      </c>
      <c r="C15" s="45"/>
      <c r="D15" s="45"/>
      <c r="F15" s="8"/>
      <c r="G15" s="10">
        <v>142560</v>
      </c>
      <c r="I15">
        <v>7</v>
      </c>
      <c r="K15" s="14">
        <v>120327</v>
      </c>
      <c r="M15">
        <v>6</v>
      </c>
      <c r="O15" s="3">
        <v>2220</v>
      </c>
      <c r="P15" s="40" t="s">
        <v>51</v>
      </c>
      <c r="Q15" s="40"/>
      <c r="R15" s="40"/>
      <c r="S15" s="40"/>
      <c r="U15" s="7">
        <v>3156</v>
      </c>
      <c r="W15" t="s">
        <v>31</v>
      </c>
      <c r="Y15" s="14">
        <v>1143</v>
      </c>
      <c r="AA15" s="14" t="s">
        <v>31</v>
      </c>
    </row>
    <row r="16" spans="1:27" x14ac:dyDescent="0.25">
      <c r="A16" s="3">
        <v>1410</v>
      </c>
      <c r="B16" t="s">
        <v>5</v>
      </c>
      <c r="F16" s="8"/>
      <c r="G16" s="10">
        <v>68715</v>
      </c>
      <c r="I16">
        <v>3</v>
      </c>
      <c r="K16" s="14">
        <v>73692</v>
      </c>
      <c r="M16" s="2">
        <v>4</v>
      </c>
      <c r="O16" s="3">
        <v>2230</v>
      </c>
      <c r="P16" s="40" t="s">
        <v>24</v>
      </c>
      <c r="Q16" s="40"/>
      <c r="U16" s="7">
        <v>770</v>
      </c>
      <c r="W16" t="s">
        <v>31</v>
      </c>
      <c r="Y16" s="14">
        <v>2228</v>
      </c>
      <c r="AA16" s="14" t="s">
        <v>31</v>
      </c>
    </row>
    <row r="17" spans="1:27" ht="17.25" thickBot="1" x14ac:dyDescent="0.3">
      <c r="A17" s="3">
        <v>1476</v>
      </c>
      <c r="B17" s="45" t="s">
        <v>63</v>
      </c>
      <c r="C17" s="45"/>
      <c r="D17" s="45"/>
      <c r="F17" s="8"/>
      <c r="G17" s="15" t="s">
        <v>11</v>
      </c>
      <c r="I17" t="s">
        <v>16</v>
      </c>
      <c r="K17" s="32" t="s">
        <v>16</v>
      </c>
      <c r="M17" t="s">
        <v>16</v>
      </c>
      <c r="O17" s="3">
        <v>2250</v>
      </c>
      <c r="P17" s="40" t="s">
        <v>52</v>
      </c>
      <c r="Q17" s="40"/>
      <c r="R17" s="40"/>
      <c r="S17" s="40"/>
      <c r="U17" s="7">
        <v>47908</v>
      </c>
      <c r="W17">
        <v>2</v>
      </c>
      <c r="Y17" s="14">
        <v>39154</v>
      </c>
      <c r="AA17" s="14">
        <v>2</v>
      </c>
    </row>
    <row r="18" spans="1:27" ht="17.25" thickBot="1" x14ac:dyDescent="0.3">
      <c r="B18" s="36" t="s">
        <v>9</v>
      </c>
      <c r="C18" s="44"/>
      <c r="F18" s="8"/>
      <c r="G18" s="24">
        <f>G10+G11+G12+G13+G14+G15+G16</f>
        <v>1644621</v>
      </c>
      <c r="I18" s="18">
        <f>I10+I11+I13+I15+I16</f>
        <v>78</v>
      </c>
      <c r="K18" s="17">
        <f>K10+K11+K13+K14+K15+K16</f>
        <v>1679142</v>
      </c>
      <c r="M18" s="18">
        <f>M10+M11+M13+M15+M16</f>
        <v>81</v>
      </c>
      <c r="O18" s="3">
        <v>2300</v>
      </c>
      <c r="P18" s="40" t="s">
        <v>25</v>
      </c>
      <c r="Q18" s="40"/>
      <c r="U18" s="7">
        <v>16569</v>
      </c>
      <c r="W18">
        <v>1</v>
      </c>
      <c r="Y18" s="14">
        <v>13271</v>
      </c>
      <c r="AA18" s="14">
        <v>1</v>
      </c>
    </row>
    <row r="19" spans="1:27" ht="18" thickTop="1" thickBot="1" x14ac:dyDescent="0.3">
      <c r="B19" s="41" t="s">
        <v>10</v>
      </c>
      <c r="C19" s="40"/>
      <c r="P19" s="36" t="s">
        <v>26</v>
      </c>
      <c r="Q19" s="36"/>
      <c r="U19" s="33">
        <f>U11+U12+U13+U14+U15+U16+U17+U18</f>
        <v>651628</v>
      </c>
      <c r="W19" s="34">
        <f>W11+W12+W14+W17+W18</f>
        <v>31</v>
      </c>
      <c r="Y19" s="35">
        <f>Y11+Y12+Y13+Y14+Y15+Y16+Y17+Y18</f>
        <v>636777</v>
      </c>
      <c r="AA19" s="35">
        <f>AA11+AA12+AA14+AA17+AA18</f>
        <v>31</v>
      </c>
    </row>
    <row r="20" spans="1:27" x14ac:dyDescent="0.25">
      <c r="A20" s="3">
        <v>1523</v>
      </c>
      <c r="B20" s="40" t="s">
        <v>15</v>
      </c>
      <c r="C20" s="40"/>
      <c r="D20" s="40"/>
      <c r="E20" s="11"/>
      <c r="O20" s="36" t="s">
        <v>27</v>
      </c>
      <c r="P20" s="36"/>
      <c r="Q20" s="36"/>
    </row>
    <row r="21" spans="1:27" x14ac:dyDescent="0.25">
      <c r="A21" s="3"/>
      <c r="B21" s="44" t="s">
        <v>53</v>
      </c>
      <c r="C21" s="44"/>
      <c r="G21" s="7">
        <v>267409</v>
      </c>
      <c r="I21">
        <v>13</v>
      </c>
      <c r="K21" s="14">
        <v>208366</v>
      </c>
      <c r="M21">
        <v>10</v>
      </c>
      <c r="O21" s="3">
        <v>2570</v>
      </c>
      <c r="P21" s="40" t="s">
        <v>32</v>
      </c>
      <c r="Q21" s="40"/>
      <c r="U21" s="7">
        <v>67996</v>
      </c>
      <c r="W21">
        <v>3</v>
      </c>
      <c r="Y21" s="14">
        <v>56092</v>
      </c>
      <c r="AA21" s="14">
        <v>3</v>
      </c>
    </row>
    <row r="22" spans="1:27" x14ac:dyDescent="0.25">
      <c r="A22" s="3">
        <v>1600</v>
      </c>
      <c r="B22" s="40" t="s">
        <v>54</v>
      </c>
      <c r="C22" s="40"/>
      <c r="D22" s="40"/>
      <c r="E22" s="40"/>
      <c r="G22" s="7">
        <v>58895</v>
      </c>
      <c r="I22">
        <v>3</v>
      </c>
      <c r="K22" s="14">
        <v>71437</v>
      </c>
      <c r="M22">
        <v>3</v>
      </c>
      <c r="O22" s="3">
        <v>2640</v>
      </c>
      <c r="P22" s="37" t="s">
        <v>44</v>
      </c>
      <c r="Q22" s="37"/>
      <c r="R22" s="37"/>
      <c r="S22" s="37"/>
      <c r="U22" s="7">
        <v>27670</v>
      </c>
      <c r="W22">
        <v>1</v>
      </c>
      <c r="Y22" s="14">
        <v>28243</v>
      </c>
      <c r="AA22" s="14">
        <v>1</v>
      </c>
    </row>
    <row r="23" spans="1:27" ht="17.25" thickBot="1" x14ac:dyDescent="0.3">
      <c r="A23" s="3">
        <v>1780</v>
      </c>
      <c r="B23" s="40" t="s">
        <v>55</v>
      </c>
      <c r="C23" s="40"/>
      <c r="D23" s="40"/>
      <c r="E23" s="11"/>
      <c r="G23" s="7">
        <v>1631</v>
      </c>
      <c r="I23" t="s">
        <v>16</v>
      </c>
      <c r="K23" s="14">
        <v>2447</v>
      </c>
      <c r="M23" t="s">
        <v>16</v>
      </c>
      <c r="O23" s="3">
        <v>2670</v>
      </c>
      <c r="P23" s="40" t="s">
        <v>33</v>
      </c>
      <c r="Q23" s="40"/>
      <c r="U23" s="7">
        <v>1432</v>
      </c>
      <c r="W23" t="s">
        <v>31</v>
      </c>
      <c r="Y23" s="14">
        <v>1591</v>
      </c>
      <c r="AA23" s="14" t="s">
        <v>31</v>
      </c>
    </row>
    <row r="24" spans="1:27" ht="17.25" thickBot="1" x14ac:dyDescent="0.3">
      <c r="A24" s="3">
        <v>1840</v>
      </c>
      <c r="B24" s="40" t="s">
        <v>12</v>
      </c>
      <c r="C24" s="40"/>
      <c r="G24" s="7">
        <v>104800</v>
      </c>
      <c r="I24">
        <v>5</v>
      </c>
      <c r="K24" s="14">
        <v>95242</v>
      </c>
      <c r="M24">
        <v>5</v>
      </c>
      <c r="P24" s="36" t="s">
        <v>34</v>
      </c>
      <c r="Q24" s="36"/>
      <c r="R24" s="36"/>
      <c r="U24" s="16">
        <f>U21+U22+U23</f>
        <v>97098</v>
      </c>
      <c r="W24" s="18">
        <f>W21+W22</f>
        <v>4</v>
      </c>
      <c r="Y24" s="17">
        <f>Y21+Y22+Y23</f>
        <v>85926</v>
      </c>
      <c r="AA24" s="17">
        <f>AA21+AA22</f>
        <v>4</v>
      </c>
    </row>
    <row r="25" spans="1:27" ht="17.25" thickBot="1" x14ac:dyDescent="0.3">
      <c r="A25" s="3">
        <v>1920</v>
      </c>
      <c r="B25" s="40" t="s">
        <v>13</v>
      </c>
      <c r="C25" s="40"/>
      <c r="G25" s="7">
        <v>14604</v>
      </c>
      <c r="I25">
        <v>1</v>
      </c>
      <c r="K25" s="14">
        <v>11283</v>
      </c>
      <c r="M25">
        <v>1</v>
      </c>
      <c r="P25" s="36" t="s">
        <v>35</v>
      </c>
      <c r="Q25" s="36"/>
      <c r="R25" s="2"/>
      <c r="U25" s="16">
        <f>U19+U24</f>
        <v>748726</v>
      </c>
      <c r="W25" s="18">
        <f>W19+W24</f>
        <v>35</v>
      </c>
      <c r="Y25" s="17">
        <f>Y19+Y24</f>
        <v>722703</v>
      </c>
      <c r="AA25" s="17">
        <f>AA19+AA24</f>
        <v>35</v>
      </c>
    </row>
    <row r="26" spans="1:27" ht="17.25" thickBot="1" x14ac:dyDescent="0.3">
      <c r="A26" s="3">
        <v>1995</v>
      </c>
      <c r="B26" s="44" t="s">
        <v>56</v>
      </c>
      <c r="C26" s="44"/>
      <c r="D26" s="44"/>
      <c r="E26" s="1"/>
      <c r="G26" s="7">
        <v>1415</v>
      </c>
      <c r="I26" t="s">
        <v>16</v>
      </c>
      <c r="K26" s="14">
        <v>1380</v>
      </c>
      <c r="M26" t="s">
        <v>16</v>
      </c>
      <c r="P26" s="41" t="s">
        <v>43</v>
      </c>
      <c r="Q26" s="41"/>
      <c r="R26" s="41"/>
      <c r="S26" s="41"/>
    </row>
    <row r="27" spans="1:27" x14ac:dyDescent="0.25">
      <c r="B27" s="36" t="s">
        <v>14</v>
      </c>
      <c r="C27" s="36"/>
      <c r="G27" s="27">
        <f>G21+G22+G23+G24+G25+G26</f>
        <v>448754</v>
      </c>
      <c r="I27" s="25">
        <f>I21+I22+I24+I25</f>
        <v>22</v>
      </c>
      <c r="K27" s="28">
        <f>K21+K22+K23+K24+K25+K26</f>
        <v>390155</v>
      </c>
      <c r="M27" s="25">
        <f>M21+M22+M24+M25</f>
        <v>19</v>
      </c>
      <c r="P27" s="36" t="s">
        <v>42</v>
      </c>
      <c r="Q27" s="36"/>
      <c r="R27" s="36"/>
      <c r="S27" s="36"/>
    </row>
    <row r="28" spans="1:27" x14ac:dyDescent="0.25">
      <c r="O28" s="3">
        <v>3110</v>
      </c>
      <c r="P28" s="40" t="s">
        <v>36</v>
      </c>
      <c r="Q28" s="40"/>
      <c r="U28" s="7">
        <v>1636490</v>
      </c>
      <c r="W28">
        <v>78</v>
      </c>
      <c r="Y28" s="14">
        <v>1636490</v>
      </c>
      <c r="AA28" s="14">
        <v>79</v>
      </c>
    </row>
    <row r="29" spans="1:27" x14ac:dyDescent="0.25">
      <c r="O29" s="3">
        <v>3200</v>
      </c>
      <c r="P29" s="40" t="s">
        <v>37</v>
      </c>
      <c r="Q29" s="40"/>
      <c r="U29" s="7">
        <v>128</v>
      </c>
      <c r="W29" t="s">
        <v>31</v>
      </c>
      <c r="Y29" s="14">
        <v>128</v>
      </c>
      <c r="AA29" s="14" t="s">
        <v>31</v>
      </c>
    </row>
    <row r="30" spans="1:27" x14ac:dyDescent="0.25">
      <c r="O30" s="3">
        <v>3300</v>
      </c>
      <c r="P30" s="40" t="s">
        <v>38</v>
      </c>
      <c r="Q30" s="40"/>
      <c r="U30" s="14">
        <v>-409175</v>
      </c>
      <c r="W30" s="14">
        <v>-19</v>
      </c>
      <c r="Y30" s="14">
        <v>-339935</v>
      </c>
      <c r="AA30" s="14">
        <v>-16</v>
      </c>
    </row>
    <row r="31" spans="1:27" ht="17.25" thickBot="1" x14ac:dyDescent="0.3">
      <c r="O31" s="3">
        <v>3400</v>
      </c>
      <c r="P31" s="40" t="s">
        <v>39</v>
      </c>
      <c r="Q31" s="40"/>
      <c r="U31" s="7">
        <v>117206</v>
      </c>
      <c r="W31">
        <v>6</v>
      </c>
      <c r="Y31" s="14">
        <v>49911</v>
      </c>
      <c r="AA31" s="14">
        <v>2</v>
      </c>
    </row>
    <row r="32" spans="1:27" ht="17.25" thickBot="1" x14ac:dyDescent="0.3">
      <c r="P32" s="36" t="s">
        <v>40</v>
      </c>
      <c r="Q32" s="36"/>
      <c r="U32" s="27">
        <f>U28+U29+U30+U31</f>
        <v>1344649</v>
      </c>
      <c r="W32" s="25">
        <v>65</v>
      </c>
      <c r="Y32" s="28">
        <v>1346594</v>
      </c>
      <c r="AA32" s="28">
        <v>65</v>
      </c>
    </row>
    <row r="33" spans="1:27" ht="17.25" thickBot="1" x14ac:dyDescent="0.3">
      <c r="B33" s="13" t="s">
        <v>60</v>
      </c>
      <c r="F33" s="13" t="s">
        <v>61</v>
      </c>
      <c r="G33" s="31">
        <f>G18+G27</f>
        <v>2093375</v>
      </c>
      <c r="I33" s="30">
        <f>I18+I27</f>
        <v>100</v>
      </c>
      <c r="K33" s="29">
        <f>K18+K27</f>
        <v>2069297</v>
      </c>
      <c r="M33" s="30">
        <f>M18+M27</f>
        <v>100</v>
      </c>
      <c r="P33" s="41" t="s">
        <v>41</v>
      </c>
      <c r="Q33" s="41"/>
      <c r="T33" s="13" t="s">
        <v>62</v>
      </c>
      <c r="U33" s="31">
        <f>U25+U32</f>
        <v>2093375</v>
      </c>
      <c r="W33" s="30">
        <f>W25+W32</f>
        <v>100</v>
      </c>
      <c r="Y33" s="29">
        <f>Y25+Y32</f>
        <v>2069297</v>
      </c>
      <c r="AA33" s="29">
        <f>AA25+AA32</f>
        <v>100</v>
      </c>
    </row>
    <row r="34" spans="1:27" ht="17.25" thickTop="1" x14ac:dyDescent="0.25"/>
    <row r="41" spans="1:27" x14ac:dyDescent="0.25">
      <c r="A41" s="36" t="s">
        <v>67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</row>
    <row r="42" spans="1:27" x14ac:dyDescent="0.25">
      <c r="A42" s="36" t="s">
        <v>70</v>
      </c>
      <c r="B42" s="44"/>
      <c r="H42" s="41" t="s">
        <v>68</v>
      </c>
      <c r="I42" s="41"/>
      <c r="J42" s="41"/>
      <c r="K42" s="41"/>
      <c r="R42" s="41" t="s">
        <v>69</v>
      </c>
      <c r="S42" s="41"/>
      <c r="T42" s="41"/>
    </row>
    <row r="45" spans="1:27" x14ac:dyDescent="0.25">
      <c r="A45" s="36"/>
      <c r="B45" s="36"/>
      <c r="C45" s="12"/>
    </row>
  </sheetData>
  <mergeCells count="55">
    <mergeCell ref="A1:AA1"/>
    <mergeCell ref="A41:AA41"/>
    <mergeCell ref="A45:B45"/>
    <mergeCell ref="H42:K42"/>
    <mergeCell ref="R42:T42"/>
    <mergeCell ref="A42:B42"/>
    <mergeCell ref="B19:C19"/>
    <mergeCell ref="B20:D20"/>
    <mergeCell ref="B21:C21"/>
    <mergeCell ref="B11:E11"/>
    <mergeCell ref="B10:E10"/>
    <mergeCell ref="B12:E12"/>
    <mergeCell ref="P18:Q18"/>
    <mergeCell ref="P17:S17"/>
    <mergeCell ref="G8:I8"/>
    <mergeCell ref="P9:Q9"/>
    <mergeCell ref="B27:C27"/>
    <mergeCell ref="B26:D26"/>
    <mergeCell ref="B23:D23"/>
    <mergeCell ref="B22:E22"/>
    <mergeCell ref="B13:D13"/>
    <mergeCell ref="B14:C14"/>
    <mergeCell ref="B15:D15"/>
    <mergeCell ref="B17:D17"/>
    <mergeCell ref="K8:M8"/>
    <mergeCell ref="B24:C24"/>
    <mergeCell ref="B25:C25"/>
    <mergeCell ref="B18:C18"/>
    <mergeCell ref="P28:Q28"/>
    <mergeCell ref="P29:Q29"/>
    <mergeCell ref="P33:Q33"/>
    <mergeCell ref="P32:Q32"/>
    <mergeCell ref="P31:Q31"/>
    <mergeCell ref="P30:Q30"/>
    <mergeCell ref="U8:W8"/>
    <mergeCell ref="Y8:AA8"/>
    <mergeCell ref="A2:AA2"/>
    <mergeCell ref="A3:AA3"/>
    <mergeCell ref="A4:AA4"/>
    <mergeCell ref="O10:Q10"/>
    <mergeCell ref="P22:S22"/>
    <mergeCell ref="P24:R24"/>
    <mergeCell ref="P25:Q25"/>
    <mergeCell ref="P27:S27"/>
    <mergeCell ref="P26:S26"/>
    <mergeCell ref="O20:Q20"/>
    <mergeCell ref="P21:Q21"/>
    <mergeCell ref="P23:Q23"/>
    <mergeCell ref="P19:Q19"/>
    <mergeCell ref="P11:R11"/>
    <mergeCell ref="P12:Q12"/>
    <mergeCell ref="P13:S13"/>
    <mergeCell ref="P14:Q14"/>
    <mergeCell ref="P15:S15"/>
    <mergeCell ref="P16:Q1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合併資產負債表</vt:lpstr>
      <vt:lpstr>工作表2</vt:lpstr>
      <vt:lpstr>工作表3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Win7User</dc:creator>
  <cp:lastModifiedBy>Win7User</cp:lastModifiedBy>
  <dcterms:created xsi:type="dcterms:W3CDTF">2013-09-27T11:59:01Z</dcterms:created>
  <dcterms:modified xsi:type="dcterms:W3CDTF">2013-10-02T13:30:34Z</dcterms:modified>
</cp:coreProperties>
</file>