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845"/>
  </bookViews>
  <sheets>
    <sheet name="合併資產負債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64" i="1" l="1"/>
  <c r="E64" i="1"/>
  <c r="D64" i="1"/>
  <c r="C64" i="1"/>
  <c r="F62" i="1"/>
  <c r="E62" i="1"/>
  <c r="D62" i="1"/>
  <c r="C62" i="1"/>
  <c r="F58" i="1"/>
  <c r="C58" i="1"/>
  <c r="D58" i="1"/>
  <c r="E58" i="1"/>
  <c r="D18" i="1"/>
  <c r="F18" i="1"/>
  <c r="D27" i="1"/>
  <c r="F56" i="1" l="1"/>
  <c r="E56" i="1"/>
  <c r="D56" i="1"/>
  <c r="C56" i="1"/>
  <c r="F44" i="1"/>
  <c r="E44" i="1"/>
  <c r="D44" i="1"/>
  <c r="C44" i="1"/>
  <c r="F39" i="1"/>
  <c r="F46" i="1" s="1"/>
  <c r="E39" i="1"/>
  <c r="E46" i="1" s="1"/>
  <c r="D39" i="1"/>
  <c r="D46" i="1" s="1"/>
  <c r="C39" i="1"/>
  <c r="C46" i="1" s="1"/>
  <c r="D29" i="1"/>
  <c r="F27" i="1"/>
  <c r="F29" i="1" s="1"/>
  <c r="E27" i="1"/>
  <c r="C27" i="1"/>
  <c r="E18" i="1"/>
  <c r="E29" i="1" s="1"/>
  <c r="C18" i="1"/>
  <c r="C29" i="1" s="1"/>
</calcChain>
</file>

<file path=xl/sharedStrings.xml><?xml version="1.0" encoding="utf-8"?>
<sst xmlns="http://schemas.openxmlformats.org/spreadsheetml/2006/main" count="104" uniqueCount="79">
  <si>
    <t>11XX</t>
    <phoneticPr fontId="1" type="noConversion"/>
  </si>
  <si>
    <t>現金及約當現金(附註六)</t>
    <phoneticPr fontId="1" type="noConversion"/>
  </si>
  <si>
    <t>應收票據(附註四及七)</t>
    <phoneticPr fontId="1" type="noConversion"/>
  </si>
  <si>
    <t>應收帳款(附註四及七)</t>
    <phoneticPr fontId="1" type="noConversion"/>
  </si>
  <si>
    <t>應收帳款─關係人(附註四及二五)</t>
    <phoneticPr fontId="1" type="noConversion"/>
  </si>
  <si>
    <t>其他應收款(附註四及七)</t>
    <phoneticPr fontId="1" type="noConversion"/>
  </si>
  <si>
    <t>當期所得稅資產</t>
    <phoneticPr fontId="1" type="noConversion"/>
  </si>
  <si>
    <t>存貨(附註四、五及八)</t>
    <phoneticPr fontId="1" type="noConversion"/>
  </si>
  <si>
    <t>其他流動資產(附註九及十三)</t>
    <phoneticPr fontId="1" type="noConversion"/>
  </si>
  <si>
    <t>流動資產</t>
    <phoneticPr fontId="1" type="noConversion"/>
  </si>
  <si>
    <t>流動資產總計</t>
    <phoneticPr fontId="1" type="noConversion"/>
  </si>
  <si>
    <t>%</t>
    <phoneticPr fontId="1" type="noConversion"/>
  </si>
  <si>
    <t>-</t>
    <phoneticPr fontId="1" type="noConversion"/>
  </si>
  <si>
    <t>-</t>
    <phoneticPr fontId="1" type="noConversion"/>
  </si>
  <si>
    <t>15XX</t>
    <phoneticPr fontId="1" type="noConversion"/>
  </si>
  <si>
    <t>不動產、廠房及設備(附註四、十一及二六)</t>
    <phoneticPr fontId="1" type="noConversion"/>
  </si>
  <si>
    <t>代碼</t>
    <phoneticPr fontId="1" type="noConversion"/>
  </si>
  <si>
    <t>資產</t>
    <phoneticPr fontId="1" type="noConversion"/>
  </si>
  <si>
    <t>金額</t>
    <phoneticPr fontId="1" type="noConversion"/>
  </si>
  <si>
    <t>%</t>
    <phoneticPr fontId="1" type="noConversion"/>
  </si>
  <si>
    <t>130X</t>
    <phoneticPr fontId="1" type="noConversion"/>
  </si>
  <si>
    <t>採用權益法之投資(附註四及十)</t>
    <phoneticPr fontId="1" type="noConversion"/>
  </si>
  <si>
    <t>遞延所得稅資產(附註四)</t>
    <phoneticPr fontId="1" type="noConversion"/>
  </si>
  <si>
    <t>其他無形資產(附註四及十二)</t>
    <phoneticPr fontId="1" type="noConversion"/>
  </si>
  <si>
    <t>其他非流動資產(附註十四及二六)</t>
    <phoneticPr fontId="1" type="noConversion"/>
  </si>
  <si>
    <t>非流動資產</t>
    <phoneticPr fontId="1" type="noConversion"/>
  </si>
  <si>
    <t>非流動資產總計</t>
    <phoneticPr fontId="1" type="noConversion"/>
  </si>
  <si>
    <t>長期預付租賃款(附註十三及二六)</t>
    <phoneticPr fontId="1" type="noConversion"/>
  </si>
  <si>
    <t>1XXX</t>
    <phoneticPr fontId="1" type="noConversion"/>
  </si>
  <si>
    <t>-</t>
    <phoneticPr fontId="1" type="noConversion"/>
  </si>
  <si>
    <t>負債及權益</t>
    <phoneticPr fontId="1" type="noConversion"/>
  </si>
  <si>
    <t>21XX</t>
    <phoneticPr fontId="1" type="noConversion"/>
  </si>
  <si>
    <t>流動負債</t>
  </si>
  <si>
    <t>應付帳款</t>
  </si>
  <si>
    <t>應付帳款－關係人(附註二五)</t>
    <phoneticPr fontId="1" type="noConversion"/>
  </si>
  <si>
    <t>其他應付款(附註十五)</t>
    <phoneticPr fontId="1" type="noConversion"/>
  </si>
  <si>
    <t>當期所得稅負債(附註四)</t>
    <phoneticPr fontId="1" type="noConversion"/>
  </si>
  <si>
    <t>負債準備(附註四、五及十六)</t>
    <phoneticPr fontId="1" type="noConversion"/>
  </si>
  <si>
    <t>其他流動負債</t>
    <phoneticPr fontId="1" type="noConversion"/>
  </si>
  <si>
    <t>流動負債總計</t>
    <phoneticPr fontId="1" type="noConversion"/>
  </si>
  <si>
    <t>102年6月30日</t>
    <phoneticPr fontId="1" type="noConversion"/>
  </si>
  <si>
    <t>101年12月31日</t>
    <phoneticPr fontId="1" type="noConversion"/>
  </si>
  <si>
    <t>25XX</t>
    <phoneticPr fontId="1" type="noConversion"/>
  </si>
  <si>
    <t>2XXX</t>
    <phoneticPr fontId="1" type="noConversion"/>
  </si>
  <si>
    <t>非流動負債</t>
    <phoneticPr fontId="1" type="noConversion"/>
  </si>
  <si>
    <t>遞延所得稅負債(附註四)</t>
    <phoneticPr fontId="1" type="noConversion"/>
  </si>
  <si>
    <t>其他非流動負債</t>
    <phoneticPr fontId="1" type="noConversion"/>
  </si>
  <si>
    <t>非流動負債總計</t>
    <phoneticPr fontId="1" type="noConversion"/>
  </si>
  <si>
    <t>資        產        總        計</t>
    <phoneticPr fontId="1" type="noConversion"/>
  </si>
  <si>
    <t>負債總計</t>
    <phoneticPr fontId="1" type="noConversion"/>
  </si>
  <si>
    <t>31XX</t>
    <phoneticPr fontId="1" type="noConversion"/>
  </si>
  <si>
    <t>36XX</t>
    <phoneticPr fontId="1" type="noConversion"/>
  </si>
  <si>
    <t>3XXX</t>
    <phoneticPr fontId="1" type="noConversion"/>
  </si>
  <si>
    <t>資本公積</t>
  </si>
  <si>
    <t>保留盈餘</t>
  </si>
  <si>
    <t>其他權益</t>
  </si>
  <si>
    <t>權益總計</t>
  </si>
  <si>
    <t xml:space="preserve">歸屬於母公司業主之權益 </t>
    <phoneticPr fontId="1" type="noConversion"/>
  </si>
  <si>
    <t>法定盈餘公積</t>
    <phoneticPr fontId="1" type="noConversion"/>
  </si>
  <si>
    <t>特別盈餘公積</t>
    <phoneticPr fontId="1" type="noConversion"/>
  </si>
  <si>
    <t>未分配盈餘</t>
    <phoneticPr fontId="1" type="noConversion"/>
  </si>
  <si>
    <t>保留盈餘總計</t>
    <phoneticPr fontId="1" type="noConversion"/>
  </si>
  <si>
    <t>歸屬於母公司業主之權益總計</t>
    <phoneticPr fontId="1" type="noConversion"/>
  </si>
  <si>
    <t>非控制權益</t>
    <phoneticPr fontId="1" type="noConversion"/>
  </si>
  <si>
    <t>普通股股本</t>
    <phoneticPr fontId="1" type="noConversion"/>
  </si>
  <si>
    <t>待分配股票股利</t>
    <phoneticPr fontId="1" type="noConversion"/>
  </si>
  <si>
    <t>負    債    與    權    益    總    計</t>
    <phoneticPr fontId="1" type="noConversion"/>
  </si>
  <si>
    <t>科嘉(開曼)股份有限公司及子公司</t>
    <phoneticPr fontId="1" type="noConversion"/>
  </si>
  <si>
    <t>合併資產負債表</t>
    <phoneticPr fontId="1" type="noConversion"/>
  </si>
  <si>
    <t>民國102年6月30日暨101年12月31日、6月30日及1月1日</t>
    <phoneticPr fontId="1" type="noConversion"/>
  </si>
  <si>
    <t>(僅經核閱，未依一般公認審計準則查核)</t>
    <phoneticPr fontId="1" type="noConversion"/>
  </si>
  <si>
    <t>單位：新台幣仟元</t>
    <phoneticPr fontId="1" type="noConversion"/>
  </si>
  <si>
    <t>後附之附註係本合併財務報告之一部分。</t>
    <phoneticPr fontId="1" type="noConversion"/>
  </si>
  <si>
    <t>(參閱勤業眾信聯合會計師事務所民國102年7月30日核閱報告)</t>
    <phoneticPr fontId="1" type="noConversion"/>
  </si>
  <si>
    <t xml:space="preserve">董事長：林志峰 </t>
    <phoneticPr fontId="1" type="noConversion"/>
  </si>
  <si>
    <t>經理人：林志峰</t>
    <phoneticPr fontId="1" type="noConversion"/>
  </si>
  <si>
    <t>會計主管：唐文改</t>
    <phoneticPr fontId="1" type="noConversion"/>
  </si>
  <si>
    <t>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</si>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</sst>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76" formatCode="[$-F800]dddd\,\ mmmm\ dd\,\ yyyy"/>
    <numFmt numFmtId="177" formatCode="#,##0_);\(#,##0\)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u val="singleAccounting"/>
      <sz val="12"/>
      <color theme="1"/>
      <name val="新細明體"/>
      <family val="2"/>
      <charset val="136"/>
      <scheme val="minor"/>
    </font>
    <font>
      <u val="singleAccounting"/>
      <sz val="12"/>
      <color theme="1"/>
      <name val="新細明體"/>
      <family val="1"/>
      <charset val="136"/>
      <scheme val="minor"/>
    </font>
    <font>
      <u val="doubleAccounting"/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2" fontId="0" fillId="0" borderId="0" xfId="0" applyNumberFormat="1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4"/>
    </xf>
    <xf numFmtId="0" fontId="0" fillId="0" borderId="0" xfId="0" applyAlignment="1">
      <alignment horizontal="left" vertical="center" wrapText="1" indent="2"/>
    </xf>
    <xf numFmtId="42" fontId="0" fillId="0" borderId="0" xfId="1" applyNumberFormat="1" applyFont="1" applyAlignment="1">
      <alignment vertical="center"/>
    </xf>
    <xf numFmtId="0" fontId="0" fillId="0" borderId="0" xfId="0" applyAlignment="1">
      <alignment horizontal="left" vertical="center" indent="6"/>
    </xf>
    <xf numFmtId="0" fontId="3" fillId="0" borderId="0" xfId="0" applyFont="1" applyAlignment="1">
      <alignment horizontal="distributed" vertical="center"/>
    </xf>
    <xf numFmtId="44" fontId="3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42" fontId="5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41" fontId="0" fillId="0" borderId="0" xfId="0" applyNumberFormat="1">
      <alignment vertical="center"/>
    </xf>
    <xf numFmtId="41" fontId="3" fillId="0" borderId="0" xfId="0" applyNumberFormat="1" applyFont="1">
      <alignment vertical="center"/>
    </xf>
    <xf numFmtId="41" fontId="4" fillId="0" borderId="0" xfId="0" applyNumberFormat="1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1" fontId="3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0" xfId="0" applyNumberFormat="1" applyAlignment="1">
      <alignment vertical="center"/>
    </xf>
    <xf numFmtId="41" fontId="5" fillId="0" borderId="0" xfId="0" applyNumberFormat="1" applyFont="1">
      <alignment vertical="center"/>
    </xf>
    <xf numFmtId="177" fontId="3" fillId="0" borderId="0" xfId="0" applyNumberFormat="1" applyFont="1" applyBorder="1">
      <alignment vertical="center"/>
    </xf>
    <xf numFmtId="0" fontId="6" fillId="0" borderId="0" xfId="0" applyNumberFormat="1" applyFont="1" applyAlignment="1">
      <alignment horizontal="righ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一般" xfId="0" builtinId="0"/>
    <cellStyle name="百分比" xfId="2" builtinId="5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topLeftCell="A43" workbookViewId="0">
      <selection activeCell="J62" sqref="J62"/>
    </sheetView>
  </sheetViews>
  <sheetFormatPr defaultRowHeight="16.5" x14ac:dyDescent="0.25"/>
  <cols>
    <col min="1" max="1" width="6.5" customWidth="1"/>
    <col min="2" max="2" width="35.25" customWidth="1"/>
    <col min="3" max="3" width="11.875" customWidth="1"/>
    <col min="4" max="4" width="6.75" customWidth="1"/>
    <col min="5" max="5" width="11.875" customWidth="1"/>
    <col min="6" max="6" width="6.75" customWidth="1"/>
    <col min="7" max="7" width="11.875" customWidth="1"/>
    <col min="8" max="8" width="6.75" customWidth="1"/>
    <col min="9" max="9" width="11.875" customWidth="1"/>
    <col min="10" max="10" width="6.75" customWidth="1"/>
  </cols>
  <sheetData>
    <row r="1" spans="1:10" x14ac:dyDescent="0.25">
      <c r="A1" s="30" t="s">
        <v>67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30" t="s">
        <v>68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30" t="s">
        <v>69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25">
      <c r="A4" s="31" t="s">
        <v>70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25">
      <c r="A5" s="29" t="s">
        <v>71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18.75" x14ac:dyDescent="0.25">
      <c r="C7" s="32" t="s">
        <v>40</v>
      </c>
      <c r="D7" s="33"/>
      <c r="E7" s="34" t="s">
        <v>41</v>
      </c>
      <c r="F7" s="34"/>
    </row>
    <row r="8" spans="1:10" ht="18.75" x14ac:dyDescent="0.25">
      <c r="A8" s="7" t="s">
        <v>16</v>
      </c>
      <c r="B8" s="7" t="s">
        <v>17</v>
      </c>
      <c r="C8" s="7" t="s">
        <v>18</v>
      </c>
      <c r="D8" s="8" t="s">
        <v>11</v>
      </c>
      <c r="E8" s="9" t="s">
        <v>18</v>
      </c>
      <c r="F8" s="9" t="s">
        <v>19</v>
      </c>
    </row>
    <row r="9" spans="1:10" x14ac:dyDescent="0.25">
      <c r="B9" t="s">
        <v>9</v>
      </c>
    </row>
    <row r="10" spans="1:10" x14ac:dyDescent="0.25">
      <c r="A10" s="17">
        <v>1100</v>
      </c>
      <c r="B10" s="2" t="s">
        <v>1</v>
      </c>
      <c r="C10" s="5">
        <v>823773</v>
      </c>
      <c r="D10" s="23">
        <v>37</v>
      </c>
      <c r="E10" s="1">
        <v>676901</v>
      </c>
      <c r="F10" s="12">
        <v>31</v>
      </c>
    </row>
    <row r="11" spans="1:10" x14ac:dyDescent="0.25">
      <c r="A11" s="17">
        <v>1150</v>
      </c>
      <c r="B11" s="2" t="s">
        <v>2</v>
      </c>
      <c r="C11" s="22" t="s">
        <v>12</v>
      </c>
      <c r="D11" s="22" t="s">
        <v>13</v>
      </c>
      <c r="E11" s="22" t="s">
        <v>13</v>
      </c>
      <c r="F11" s="22" t="s">
        <v>13</v>
      </c>
    </row>
    <row r="12" spans="1:10" x14ac:dyDescent="0.25">
      <c r="A12" s="17">
        <v>1170</v>
      </c>
      <c r="B12" s="2" t="s">
        <v>3</v>
      </c>
      <c r="C12" s="12">
        <v>459309</v>
      </c>
      <c r="D12" s="12">
        <v>21</v>
      </c>
      <c r="E12" s="12">
        <v>638495</v>
      </c>
      <c r="F12" s="12">
        <v>30</v>
      </c>
    </row>
    <row r="13" spans="1:10" x14ac:dyDescent="0.25">
      <c r="A13" s="17">
        <v>1180</v>
      </c>
      <c r="B13" s="2" t="s">
        <v>4</v>
      </c>
      <c r="C13" s="22" t="s">
        <v>13</v>
      </c>
      <c r="D13" s="22" t="s">
        <v>13</v>
      </c>
      <c r="E13" s="12">
        <v>2694</v>
      </c>
      <c r="F13" s="22" t="s">
        <v>13</v>
      </c>
    </row>
    <row r="14" spans="1:10" x14ac:dyDescent="0.25">
      <c r="A14" s="17">
        <v>1200</v>
      </c>
      <c r="B14" s="2" t="s">
        <v>5</v>
      </c>
      <c r="C14" s="12">
        <v>196</v>
      </c>
      <c r="D14" s="22" t="s">
        <v>13</v>
      </c>
      <c r="E14" s="12">
        <v>770</v>
      </c>
      <c r="F14" s="22" t="s">
        <v>13</v>
      </c>
    </row>
    <row r="15" spans="1:10" x14ac:dyDescent="0.25">
      <c r="A15" s="17">
        <v>1220</v>
      </c>
      <c r="B15" s="2" t="s">
        <v>6</v>
      </c>
      <c r="C15" s="12">
        <v>4429</v>
      </c>
      <c r="D15" s="22" t="s">
        <v>13</v>
      </c>
      <c r="E15" s="12">
        <v>1448</v>
      </c>
      <c r="F15" s="22" t="s">
        <v>13</v>
      </c>
    </row>
    <row r="16" spans="1:10" x14ac:dyDescent="0.25">
      <c r="A16" s="18" t="s">
        <v>20</v>
      </c>
      <c r="B16" s="2" t="s">
        <v>7</v>
      </c>
      <c r="C16" s="12">
        <v>145277</v>
      </c>
      <c r="D16" s="12">
        <v>7</v>
      </c>
      <c r="E16" s="12">
        <v>141574</v>
      </c>
      <c r="F16" s="12">
        <v>7</v>
      </c>
    </row>
    <row r="17" spans="1:6" ht="18.75" x14ac:dyDescent="0.25">
      <c r="A17" s="17">
        <v>1470</v>
      </c>
      <c r="B17" s="2" t="s">
        <v>8</v>
      </c>
      <c r="C17" s="13">
        <v>33330</v>
      </c>
      <c r="D17" s="13">
        <v>1</v>
      </c>
      <c r="E17" s="13">
        <v>39690</v>
      </c>
      <c r="F17" s="13">
        <v>2</v>
      </c>
    </row>
    <row r="18" spans="1:6" ht="18.75" x14ac:dyDescent="0.25">
      <c r="A18" s="18" t="s">
        <v>0</v>
      </c>
      <c r="B18" s="3" t="s">
        <v>10</v>
      </c>
      <c r="C18" s="13">
        <f>SUM(C10:C17)</f>
        <v>1466314</v>
      </c>
      <c r="D18" s="13">
        <f>SUM(D10:D17)</f>
        <v>66</v>
      </c>
      <c r="E18" s="13">
        <f>SUM(E10:E17)</f>
        <v>1501572</v>
      </c>
      <c r="F18" s="13">
        <f>SUM(F10:F17)</f>
        <v>70</v>
      </c>
    </row>
    <row r="20" spans="1:6" x14ac:dyDescent="0.25">
      <c r="B20" t="s">
        <v>25</v>
      </c>
    </row>
    <row r="21" spans="1:6" x14ac:dyDescent="0.25">
      <c r="A21" s="17">
        <v>1550</v>
      </c>
      <c r="B21" s="2" t="s">
        <v>21</v>
      </c>
      <c r="C21" s="12">
        <v>63782</v>
      </c>
      <c r="D21" s="12">
        <v>3</v>
      </c>
      <c r="E21" s="12">
        <v>62648</v>
      </c>
      <c r="F21" s="12">
        <v>3</v>
      </c>
    </row>
    <row r="22" spans="1:6" ht="33" x14ac:dyDescent="0.25">
      <c r="A22" s="17">
        <v>1600</v>
      </c>
      <c r="B22" s="4" t="s">
        <v>15</v>
      </c>
      <c r="C22" s="12">
        <v>632362</v>
      </c>
      <c r="D22" s="12">
        <v>29</v>
      </c>
      <c r="E22" s="12">
        <v>552230</v>
      </c>
      <c r="F22" s="12">
        <v>26</v>
      </c>
    </row>
    <row r="23" spans="1:6" x14ac:dyDescent="0.25">
      <c r="A23" s="17">
        <v>1821</v>
      </c>
      <c r="B23" s="2" t="s">
        <v>23</v>
      </c>
      <c r="C23" s="12">
        <v>7967</v>
      </c>
      <c r="D23" s="12">
        <v>1</v>
      </c>
      <c r="E23" s="12">
        <v>8389</v>
      </c>
      <c r="F23" s="22" t="s">
        <v>29</v>
      </c>
    </row>
    <row r="24" spans="1:6" x14ac:dyDescent="0.25">
      <c r="A24" s="17">
        <v>1840</v>
      </c>
      <c r="B24" s="2" t="s">
        <v>22</v>
      </c>
      <c r="C24" s="12">
        <v>2293</v>
      </c>
      <c r="D24" s="22" t="s">
        <v>13</v>
      </c>
      <c r="E24" s="12">
        <v>6320</v>
      </c>
      <c r="F24" s="22" t="s">
        <v>13</v>
      </c>
    </row>
    <row r="25" spans="1:6" x14ac:dyDescent="0.25">
      <c r="A25" s="17">
        <v>1985</v>
      </c>
      <c r="B25" s="2" t="s">
        <v>27</v>
      </c>
      <c r="C25" s="12">
        <v>27600</v>
      </c>
      <c r="D25" s="12">
        <v>1</v>
      </c>
      <c r="E25" s="12">
        <v>26613</v>
      </c>
      <c r="F25" s="12">
        <v>1</v>
      </c>
    </row>
    <row r="26" spans="1:6" ht="18.75" x14ac:dyDescent="0.25">
      <c r="A26" s="17">
        <v>1990</v>
      </c>
      <c r="B26" s="2" t="s">
        <v>24</v>
      </c>
      <c r="C26" s="13">
        <v>5759</v>
      </c>
      <c r="D26" s="20" t="s">
        <v>12</v>
      </c>
      <c r="E26" s="14">
        <v>1572</v>
      </c>
      <c r="F26" s="21" t="s">
        <v>13</v>
      </c>
    </row>
    <row r="27" spans="1:6" ht="18.75" x14ac:dyDescent="0.25">
      <c r="A27" s="18" t="s">
        <v>14</v>
      </c>
      <c r="B27" s="3" t="s">
        <v>26</v>
      </c>
      <c r="C27" s="13">
        <f>SUM(C21:C26)</f>
        <v>739763</v>
      </c>
      <c r="D27" s="13">
        <f>SUM(D21:D26)</f>
        <v>34</v>
      </c>
      <c r="E27" s="13">
        <f>SUM(E21:E26)</f>
        <v>657772</v>
      </c>
      <c r="F27" s="13">
        <f>SUM(F21:F26)</f>
        <v>30</v>
      </c>
    </row>
    <row r="28" spans="1:6" x14ac:dyDescent="0.25">
      <c r="A28" s="17"/>
    </row>
    <row r="29" spans="1:6" ht="18.75" x14ac:dyDescent="0.25">
      <c r="A29" s="18" t="s">
        <v>28</v>
      </c>
      <c r="B29" t="s">
        <v>48</v>
      </c>
      <c r="C29" s="10">
        <f>SUM(C18+C27)</f>
        <v>2206077</v>
      </c>
      <c r="D29" s="24">
        <f>SUM(D18+D27)</f>
        <v>100</v>
      </c>
      <c r="E29" s="10">
        <f>SUM(E18+E27)</f>
        <v>2159344</v>
      </c>
      <c r="F29" s="24">
        <f>SUM(F18+F27)</f>
        <v>100</v>
      </c>
    </row>
    <row r="31" spans="1:6" ht="18.75" x14ac:dyDescent="0.25">
      <c r="A31" s="7" t="s">
        <v>16</v>
      </c>
      <c r="B31" s="9" t="s">
        <v>30</v>
      </c>
    </row>
    <row r="32" spans="1:6" x14ac:dyDescent="0.25">
      <c r="B32" t="s">
        <v>32</v>
      </c>
    </row>
    <row r="33" spans="1:6" x14ac:dyDescent="0.25">
      <c r="A33" s="17">
        <v>2170</v>
      </c>
      <c r="B33" s="2" t="s">
        <v>33</v>
      </c>
      <c r="C33" s="1">
        <v>57841</v>
      </c>
      <c r="D33" s="12">
        <v>3</v>
      </c>
      <c r="E33" s="1">
        <v>67356</v>
      </c>
      <c r="F33" s="12">
        <v>3</v>
      </c>
    </row>
    <row r="34" spans="1:6" x14ac:dyDescent="0.25">
      <c r="A34" s="17">
        <v>2180</v>
      </c>
      <c r="B34" s="2" t="s">
        <v>34</v>
      </c>
      <c r="C34" s="12">
        <v>41721</v>
      </c>
      <c r="D34" s="12">
        <v>2</v>
      </c>
      <c r="E34" s="12">
        <v>60368</v>
      </c>
      <c r="F34" s="12">
        <v>3</v>
      </c>
    </row>
    <row r="35" spans="1:6" x14ac:dyDescent="0.25">
      <c r="A35" s="17">
        <v>2200</v>
      </c>
      <c r="B35" s="2" t="s">
        <v>35</v>
      </c>
      <c r="C35" s="12">
        <v>312286</v>
      </c>
      <c r="D35" s="12">
        <v>14</v>
      </c>
      <c r="E35" s="12">
        <v>230349</v>
      </c>
      <c r="F35" s="12">
        <v>11</v>
      </c>
    </row>
    <row r="36" spans="1:6" x14ac:dyDescent="0.25">
      <c r="A36" s="17">
        <v>2230</v>
      </c>
      <c r="B36" s="2" t="s">
        <v>36</v>
      </c>
      <c r="C36" s="12">
        <v>3085</v>
      </c>
      <c r="D36" s="22" t="s">
        <v>13</v>
      </c>
      <c r="E36" s="12">
        <v>16525</v>
      </c>
      <c r="F36" s="12">
        <v>1</v>
      </c>
    </row>
    <row r="37" spans="1:6" x14ac:dyDescent="0.25">
      <c r="A37" s="17">
        <v>2250</v>
      </c>
      <c r="B37" s="2" t="s">
        <v>37</v>
      </c>
      <c r="C37" s="12">
        <v>6800</v>
      </c>
      <c r="D37" s="22" t="s">
        <v>13</v>
      </c>
      <c r="E37" s="12">
        <v>2910</v>
      </c>
      <c r="F37" s="22" t="s">
        <v>13</v>
      </c>
    </row>
    <row r="38" spans="1:6" ht="18.75" x14ac:dyDescent="0.25">
      <c r="A38" s="17">
        <v>2399</v>
      </c>
      <c r="B38" s="2" t="s">
        <v>38</v>
      </c>
      <c r="C38" s="13">
        <v>339</v>
      </c>
      <c r="D38" s="20" t="s">
        <v>13</v>
      </c>
      <c r="E38" s="14">
        <v>880</v>
      </c>
      <c r="F38" s="21" t="s">
        <v>13</v>
      </c>
    </row>
    <row r="39" spans="1:6" ht="18.75" x14ac:dyDescent="0.25">
      <c r="A39" s="18" t="s">
        <v>31</v>
      </c>
      <c r="B39" s="3" t="s">
        <v>39</v>
      </c>
      <c r="C39" s="14">
        <f>SUM(C33:C38)</f>
        <v>422072</v>
      </c>
      <c r="D39" s="14">
        <f>SUM(D33:D38)</f>
        <v>19</v>
      </c>
      <c r="E39" s="14">
        <f>SUM(E33:E38)</f>
        <v>378388</v>
      </c>
      <c r="F39" s="14">
        <f>SUM(F33:F38)</f>
        <v>18</v>
      </c>
    </row>
    <row r="41" spans="1:6" x14ac:dyDescent="0.25">
      <c r="B41" t="s">
        <v>44</v>
      </c>
    </row>
    <row r="42" spans="1:6" x14ac:dyDescent="0.25">
      <c r="A42" s="17">
        <v>2570</v>
      </c>
      <c r="B42" s="2" t="s">
        <v>45</v>
      </c>
      <c r="C42" s="12">
        <v>50260</v>
      </c>
      <c r="D42" s="12">
        <v>2</v>
      </c>
      <c r="E42" s="12">
        <v>68321</v>
      </c>
      <c r="F42" s="12">
        <v>3</v>
      </c>
    </row>
    <row r="43" spans="1:6" ht="18.75" x14ac:dyDescent="0.25">
      <c r="A43" s="17">
        <v>2600</v>
      </c>
      <c r="B43" s="2" t="s">
        <v>46</v>
      </c>
      <c r="C43" s="13">
        <v>1053</v>
      </c>
      <c r="D43" s="20" t="s">
        <v>12</v>
      </c>
      <c r="E43" s="14">
        <v>987</v>
      </c>
      <c r="F43" s="21" t="s">
        <v>13</v>
      </c>
    </row>
    <row r="44" spans="1:6" ht="18.75" x14ac:dyDescent="0.25">
      <c r="A44" s="18" t="s">
        <v>42</v>
      </c>
      <c r="B44" s="3" t="s">
        <v>47</v>
      </c>
      <c r="C44" s="14">
        <f>SUM(C42:C43)</f>
        <v>51313</v>
      </c>
      <c r="D44" s="14">
        <f>SUM(D42:D43)</f>
        <v>2</v>
      </c>
      <c r="E44" s="14">
        <f>SUM(E42:E43)</f>
        <v>69308</v>
      </c>
      <c r="F44" s="14">
        <f>SUM(F42:F43)</f>
        <v>3</v>
      </c>
    </row>
    <row r="46" spans="1:6" ht="18.75" x14ac:dyDescent="0.25">
      <c r="A46" s="16" t="s">
        <v>43</v>
      </c>
      <c r="B46" s="3" t="s">
        <v>49</v>
      </c>
      <c r="C46" s="13">
        <f>SUM(C39+C44)</f>
        <v>473385</v>
      </c>
      <c r="D46" s="13">
        <f>SUM(D39+D44)</f>
        <v>21</v>
      </c>
      <c r="E46" s="13">
        <f>SUM(E39+E44)</f>
        <v>447696</v>
      </c>
      <c r="F46" s="13">
        <f>SUM(F39+F44)</f>
        <v>21</v>
      </c>
    </row>
    <row r="48" spans="1:6" x14ac:dyDescent="0.25">
      <c r="B48" t="s">
        <v>57</v>
      </c>
    </row>
    <row r="49" spans="1:7" ht="18.75" x14ac:dyDescent="0.25">
      <c r="A49" s="17">
        <v>3110</v>
      </c>
      <c r="B49" s="2" t="s">
        <v>64</v>
      </c>
      <c r="C49" s="13">
        <v>472500</v>
      </c>
      <c r="D49" s="13">
        <v>22</v>
      </c>
      <c r="E49" s="13">
        <v>472500</v>
      </c>
      <c r="F49" s="13">
        <v>22</v>
      </c>
    </row>
    <row r="50" spans="1:7" ht="18.75" x14ac:dyDescent="0.25">
      <c r="A50" s="17">
        <v>3150</v>
      </c>
      <c r="B50" s="2" t="s">
        <v>65</v>
      </c>
      <c r="C50" s="13">
        <v>70875</v>
      </c>
      <c r="D50" s="13">
        <v>3</v>
      </c>
      <c r="E50" s="20" t="s">
        <v>13</v>
      </c>
      <c r="F50" s="21" t="s">
        <v>13</v>
      </c>
    </row>
    <row r="51" spans="1:7" ht="18.75" x14ac:dyDescent="0.25">
      <c r="A51" s="17">
        <v>3200</v>
      </c>
      <c r="B51" s="2" t="s">
        <v>53</v>
      </c>
      <c r="C51" s="14">
        <v>801497</v>
      </c>
      <c r="D51" s="14">
        <v>36</v>
      </c>
      <c r="E51" s="14">
        <v>801497</v>
      </c>
      <c r="F51" s="14">
        <v>37</v>
      </c>
    </row>
    <row r="52" spans="1:7" x14ac:dyDescent="0.25">
      <c r="B52" s="2" t="s">
        <v>54</v>
      </c>
      <c r="C52" s="1"/>
      <c r="E52" s="1"/>
    </row>
    <row r="53" spans="1:7" x14ac:dyDescent="0.25">
      <c r="A53" s="17">
        <v>3310</v>
      </c>
      <c r="B53" s="3" t="s">
        <v>58</v>
      </c>
      <c r="C53" s="12">
        <v>72820</v>
      </c>
      <c r="D53" s="12">
        <v>3</v>
      </c>
      <c r="E53" s="12">
        <v>51351</v>
      </c>
      <c r="F53" s="12">
        <v>2</v>
      </c>
    </row>
    <row r="54" spans="1:7" x14ac:dyDescent="0.25">
      <c r="A54" s="17">
        <v>3320</v>
      </c>
      <c r="B54" s="3" t="s">
        <v>59</v>
      </c>
      <c r="C54" s="12">
        <v>58189</v>
      </c>
      <c r="D54" s="12">
        <v>3</v>
      </c>
      <c r="E54" s="12">
        <v>58189</v>
      </c>
      <c r="F54" s="12">
        <v>3</v>
      </c>
    </row>
    <row r="55" spans="1:7" ht="18.75" x14ac:dyDescent="0.25">
      <c r="A55" s="17">
        <v>3350</v>
      </c>
      <c r="B55" s="3" t="s">
        <v>60</v>
      </c>
      <c r="C55" s="13">
        <v>235652</v>
      </c>
      <c r="D55" s="13">
        <v>11</v>
      </c>
      <c r="E55" s="13">
        <v>382662</v>
      </c>
      <c r="F55" s="13">
        <v>18</v>
      </c>
    </row>
    <row r="56" spans="1:7" ht="18.75" x14ac:dyDescent="0.25">
      <c r="A56" s="17">
        <v>3300</v>
      </c>
      <c r="B56" s="6" t="s">
        <v>61</v>
      </c>
      <c r="C56" s="13">
        <f>SUM(C53:C55)</f>
        <v>366661</v>
      </c>
      <c r="D56" s="13">
        <f>SUM(D53:D55)</f>
        <v>17</v>
      </c>
      <c r="E56" s="13">
        <f>SUM(E53:E55)</f>
        <v>492202</v>
      </c>
      <c r="F56" s="13">
        <f>SUM(F53:F55)</f>
        <v>23</v>
      </c>
    </row>
    <row r="57" spans="1:7" ht="18.75" x14ac:dyDescent="0.25">
      <c r="A57" s="17">
        <v>3400</v>
      </c>
      <c r="B57" s="2" t="s">
        <v>55</v>
      </c>
      <c r="C57" s="13">
        <v>15697</v>
      </c>
      <c r="D57" s="13">
        <v>1</v>
      </c>
      <c r="E57" s="11">
        <v>-54551</v>
      </c>
      <c r="F57" s="25">
        <v>-3</v>
      </c>
    </row>
    <row r="58" spans="1:7" x14ac:dyDescent="0.25">
      <c r="A58" s="19" t="s">
        <v>50</v>
      </c>
      <c r="B58" s="3" t="s">
        <v>62</v>
      </c>
      <c r="C58" s="12">
        <f>SUM(C49:C51)+C56+C57</f>
        <v>1727230</v>
      </c>
      <c r="D58" s="12">
        <f>SUM(D49:D51)+D56+D57</f>
        <v>79</v>
      </c>
      <c r="E58" s="12">
        <f>SUM(E49:E51)+E56+E57</f>
        <v>1711648</v>
      </c>
      <c r="F58" s="12">
        <f>SUM(F49:F51)+F56+F57</f>
        <v>79</v>
      </c>
    </row>
    <row r="59" spans="1:7" x14ac:dyDescent="0.25">
      <c r="A59" s="15"/>
      <c r="C59" s="1"/>
      <c r="E59" s="1"/>
    </row>
    <row r="60" spans="1:7" ht="18.75" x14ac:dyDescent="0.25">
      <c r="A60" t="s">
        <v>51</v>
      </c>
      <c r="B60" t="s">
        <v>63</v>
      </c>
      <c r="C60" s="13">
        <v>5462</v>
      </c>
      <c r="D60" s="20" t="s">
        <v>78</v>
      </c>
      <c r="E60" s="21" t="s">
        <v>77</v>
      </c>
      <c r="F60" s="21" t="s">
        <v>77</v>
      </c>
      <c r="G60" s="26"/>
    </row>
    <row r="62" spans="1:7" ht="18.75" x14ac:dyDescent="0.25">
      <c r="A62" t="s">
        <v>52</v>
      </c>
      <c r="B62" s="2" t="s">
        <v>56</v>
      </c>
      <c r="C62" s="13">
        <f>SUM(C58+C60)</f>
        <v>1732692</v>
      </c>
      <c r="D62" s="13">
        <f>SUM(D58)</f>
        <v>79</v>
      </c>
      <c r="E62" s="13">
        <f>SUM(E58)</f>
        <v>1711648</v>
      </c>
      <c r="F62" s="13">
        <f>SUM(F58)</f>
        <v>79</v>
      </c>
    </row>
    <row r="64" spans="1:7" ht="18.75" x14ac:dyDescent="0.25">
      <c r="B64" t="s">
        <v>66</v>
      </c>
      <c r="C64" s="10">
        <f>SUM(C46+C62)</f>
        <v>2206077</v>
      </c>
      <c r="D64" s="24">
        <f>SUM(D46+D62)</f>
        <v>100</v>
      </c>
      <c r="E64" s="10">
        <f>SUM(E46+E62)</f>
        <v>2159344</v>
      </c>
      <c r="F64" s="24">
        <f>SUM(F46+F62)</f>
        <v>100</v>
      </c>
    </row>
    <row r="65" spans="1:10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</row>
    <row r="66" spans="1:10" x14ac:dyDescent="0.25">
      <c r="A66" s="30" t="s">
        <v>72</v>
      </c>
      <c r="B66" s="30"/>
      <c r="C66" s="30"/>
      <c r="D66" s="30"/>
      <c r="E66" s="30"/>
      <c r="F66" s="30"/>
      <c r="G66" s="30"/>
      <c r="H66" s="30"/>
      <c r="I66" s="30"/>
      <c r="J66" s="30"/>
    </row>
    <row r="67" spans="1:10" x14ac:dyDescent="0.25">
      <c r="A67" s="30" t="s">
        <v>73</v>
      </c>
      <c r="B67" s="30"/>
      <c r="C67" s="30"/>
      <c r="D67" s="30"/>
      <c r="E67" s="30"/>
      <c r="F67" s="30"/>
      <c r="G67" s="30"/>
      <c r="H67" s="30"/>
      <c r="I67" s="30"/>
      <c r="J67" s="30"/>
    </row>
    <row r="68" spans="1:10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</row>
    <row r="69" spans="1:10" x14ac:dyDescent="0.25">
      <c r="A69" s="27" t="s">
        <v>74</v>
      </c>
      <c r="B69" s="27"/>
      <c r="C69" s="28" t="s">
        <v>75</v>
      </c>
      <c r="D69" s="28"/>
      <c r="E69" s="28"/>
      <c r="F69" s="28"/>
      <c r="G69" s="28" t="s">
        <v>76</v>
      </c>
      <c r="H69" s="28"/>
      <c r="I69" s="28"/>
      <c r="J69" s="28"/>
    </row>
  </sheetData>
  <mergeCells count="15">
    <mergeCell ref="A1:J1"/>
    <mergeCell ref="A2:J2"/>
    <mergeCell ref="A3:J3"/>
    <mergeCell ref="A4:J4"/>
    <mergeCell ref="C7:D7"/>
    <mergeCell ref="E7:F7"/>
    <mergeCell ref="A68:J68"/>
    <mergeCell ref="A69:B69"/>
    <mergeCell ref="C69:F69"/>
    <mergeCell ref="G69:J69"/>
    <mergeCell ref="A5:J5"/>
    <mergeCell ref="A6:J6"/>
    <mergeCell ref="A65:J65"/>
    <mergeCell ref="A66:J66"/>
    <mergeCell ref="A67:J6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2013-10-02T13:49:06Z</dcterms:created>
  <dcterms:modified xsi:type="dcterms:W3CDTF">2013-10-03T13:15:44Z</dcterms:modified>
</cp:coreProperties>
</file>