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10"/>
  </bookViews>
  <sheets>
    <sheet name="合併資產負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1" l="1"/>
  <c r="L96" i="1" s="1"/>
  <c r="K93" i="1"/>
  <c r="K96" i="1" s="1"/>
  <c r="J93" i="1"/>
  <c r="J96" i="1" s="1"/>
  <c r="I93" i="1"/>
  <c r="I96" i="1" s="1"/>
  <c r="H93" i="1"/>
  <c r="H96" i="1" s="1"/>
  <c r="G93" i="1"/>
  <c r="G96" i="1" s="1"/>
  <c r="F93" i="1"/>
  <c r="F96" i="1" s="1"/>
  <c r="E93" i="1"/>
  <c r="E96" i="1" s="1"/>
  <c r="L81" i="1"/>
  <c r="K81" i="1"/>
  <c r="J81" i="1"/>
  <c r="I81" i="1"/>
  <c r="H81" i="1"/>
  <c r="G81" i="1"/>
  <c r="F81" i="1"/>
  <c r="E81" i="1"/>
  <c r="I20" i="1"/>
  <c r="L73" i="1"/>
  <c r="K73" i="1"/>
  <c r="J73" i="1"/>
  <c r="J83" i="1" s="1"/>
  <c r="J98" i="1" s="1"/>
  <c r="I73" i="1"/>
  <c r="H73" i="1"/>
  <c r="G73" i="1"/>
  <c r="F73" i="1"/>
  <c r="F83" i="1" s="1"/>
  <c r="E73" i="1"/>
  <c r="E83" i="1" s="1"/>
  <c r="I83" i="1" l="1"/>
  <c r="I98" i="1" s="1"/>
  <c r="H83" i="1"/>
  <c r="L83" i="1"/>
  <c r="E98" i="1"/>
  <c r="G83" i="1"/>
  <c r="G98" i="1" s="1"/>
  <c r="K83" i="1"/>
  <c r="K98" i="1" s="1"/>
  <c r="F98" i="1"/>
  <c r="H98" i="1"/>
  <c r="L98" i="1"/>
  <c r="J21" i="1"/>
  <c r="L34" i="1" l="1"/>
  <c r="K34" i="1"/>
  <c r="J34" i="1"/>
  <c r="J42" i="1" s="1"/>
  <c r="I34" i="1"/>
  <c r="H34" i="1"/>
  <c r="G34" i="1"/>
  <c r="F34" i="1"/>
  <c r="L21" i="1" l="1"/>
  <c r="L42" i="1" s="1"/>
  <c r="K21" i="1"/>
  <c r="K42" i="1" s="1"/>
  <c r="I21" i="1"/>
  <c r="I42" i="1" s="1"/>
  <c r="H21" i="1"/>
  <c r="H42" i="1" s="1"/>
  <c r="G21" i="1"/>
  <c r="G42" i="1" s="1"/>
  <c r="F21" i="1"/>
  <c r="F42" i="1" s="1"/>
  <c r="E34" i="1"/>
  <c r="E21" i="1"/>
  <c r="E42" i="1" l="1"/>
</calcChain>
</file>

<file path=xl/sharedStrings.xml><?xml version="1.0" encoding="utf-8"?>
<sst xmlns="http://schemas.openxmlformats.org/spreadsheetml/2006/main" count="176" uniqueCount="118">
  <si>
    <t>上福全球科技股份有限公司及其子公司</t>
    <phoneticPr fontId="2" type="noConversion"/>
  </si>
  <si>
    <t>合併資產負債表</t>
    <phoneticPr fontId="2" type="noConversion"/>
  </si>
  <si>
    <t>民國一 0二年六月三十日、一 0一年十二月三十一日、一 0一六月三十日及一 0一年一月一日</t>
    <phoneticPr fontId="2" type="noConversion"/>
  </si>
  <si>
    <t>(僅經核閱，為依一般公認審計準則查核)</t>
    <phoneticPr fontId="2" type="noConversion"/>
  </si>
  <si>
    <t>(金額除另予註明外，均以新台幣仟元為單位)</t>
    <phoneticPr fontId="2" type="noConversion"/>
  </si>
  <si>
    <t>資產</t>
    <phoneticPr fontId="2" type="noConversion"/>
  </si>
  <si>
    <t>一 0二年六月三十日</t>
    <phoneticPr fontId="2" type="noConversion"/>
  </si>
  <si>
    <t>一 0一年十二月三十一日</t>
    <phoneticPr fontId="2" type="noConversion"/>
  </si>
  <si>
    <t>一 0一六月三十日</t>
    <phoneticPr fontId="2" type="noConversion"/>
  </si>
  <si>
    <t>一 0一年一月一日</t>
    <phoneticPr fontId="2" type="noConversion"/>
  </si>
  <si>
    <t>代碼</t>
    <phoneticPr fontId="2" type="noConversion"/>
  </si>
  <si>
    <t>會計科目</t>
    <phoneticPr fontId="2" type="noConversion"/>
  </si>
  <si>
    <t>附註</t>
    <phoneticPr fontId="2" type="noConversion"/>
  </si>
  <si>
    <t>金額</t>
    <phoneticPr fontId="2" type="noConversion"/>
  </si>
  <si>
    <t>%</t>
    <phoneticPr fontId="2" type="noConversion"/>
  </si>
  <si>
    <t>流動資產</t>
    <phoneticPr fontId="2" type="noConversion"/>
  </si>
  <si>
    <t>11xx</t>
    <phoneticPr fontId="2" type="noConversion"/>
  </si>
  <si>
    <t>15xx</t>
    <phoneticPr fontId="2" type="noConversion"/>
  </si>
  <si>
    <t>現金及約當現金</t>
    <phoneticPr fontId="2" type="noConversion"/>
  </si>
  <si>
    <t>應收票據淨額</t>
    <phoneticPr fontId="2" type="noConversion"/>
  </si>
  <si>
    <t>應收帳款淨額</t>
    <phoneticPr fontId="2" type="noConversion"/>
  </si>
  <si>
    <t>應收其他款</t>
    <phoneticPr fontId="2" type="noConversion"/>
  </si>
  <si>
    <t>存貨</t>
    <phoneticPr fontId="2" type="noConversion"/>
  </si>
  <si>
    <t>預付款項</t>
    <phoneticPr fontId="2" type="noConversion"/>
  </si>
  <si>
    <t>其他流動資產</t>
    <phoneticPr fontId="2" type="noConversion"/>
  </si>
  <si>
    <t>流動資產合計</t>
    <phoneticPr fontId="2" type="noConversion"/>
  </si>
  <si>
    <t>非流動負債</t>
    <phoneticPr fontId="2" type="noConversion"/>
  </si>
  <si>
    <t>採用權益法之投資</t>
    <phoneticPr fontId="2" type="noConversion"/>
  </si>
  <si>
    <t>不動產、廠房及設備</t>
    <phoneticPr fontId="2" type="noConversion"/>
  </si>
  <si>
    <t>投資性不動產淨額</t>
    <phoneticPr fontId="2" type="noConversion"/>
  </si>
  <si>
    <t>無形資產</t>
    <phoneticPr fontId="2" type="noConversion"/>
  </si>
  <si>
    <t>遞延所得稅資產</t>
    <phoneticPr fontId="2" type="noConversion"/>
  </si>
  <si>
    <t>預付設備款</t>
    <phoneticPr fontId="2" type="noConversion"/>
  </si>
  <si>
    <t>存出保證金</t>
    <phoneticPr fontId="2" type="noConversion"/>
  </si>
  <si>
    <t>其他非流動資產─其他</t>
    <phoneticPr fontId="2" type="noConversion"/>
  </si>
  <si>
    <t>非流動資產合計</t>
    <phoneticPr fontId="2" type="noConversion"/>
  </si>
  <si>
    <t>八</t>
    <phoneticPr fontId="2" type="noConversion"/>
  </si>
  <si>
    <r>
      <t>應收帳款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新細明體"/>
        <family val="2"/>
        <charset val="136"/>
        <scheme val="minor"/>
      </rPr>
      <t>關係人淨額</t>
    </r>
    <phoneticPr fontId="2" type="noConversion"/>
  </si>
  <si>
    <r>
      <t>透過損益案公允價值衡量之金融資產</t>
    </r>
    <r>
      <rPr>
        <sz val="12"/>
        <color theme="1"/>
        <rFont val="新細明體"/>
        <family val="1"/>
        <charset val="136"/>
      </rPr>
      <t>－</t>
    </r>
    <r>
      <rPr>
        <sz val="12"/>
        <color theme="1"/>
        <rFont val="新細明體"/>
        <family val="2"/>
        <charset val="136"/>
        <scheme val="minor"/>
      </rPr>
      <t>流動</t>
    </r>
    <phoneticPr fontId="2" type="noConversion"/>
  </si>
  <si>
    <t>透過損益按公允價值衡量之金融資產－非流動</t>
    <phoneticPr fontId="2" type="noConversion"/>
  </si>
  <si>
    <t>以成本衡量之金融資產－非流動</t>
    <phoneticPr fontId="2" type="noConversion"/>
  </si>
  <si>
    <t>1xxx</t>
    <phoneticPr fontId="2" type="noConversion"/>
  </si>
  <si>
    <t>資產總計</t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</si>
  <si>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1</t>
    </r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</si>
  <si>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2</t>
    </r>
    <phoneticPr fontId="2" type="noConversion"/>
  </si>
  <si>
    <r>
      <t>六 .</t>
    </r>
    <r>
      <rPr>
        <sz val="12"/>
        <color theme="1"/>
        <rFont val="Times New Roman"/>
        <family val="1"/>
      </rPr>
      <t xml:space="preserve"> 3</t>
    </r>
    <phoneticPr fontId="2" type="noConversion"/>
  </si>
  <si>
    <r>
      <t>六 .</t>
    </r>
    <r>
      <rPr>
        <sz val="12"/>
        <color theme="1"/>
        <rFont val="Times New Roman"/>
        <family val="1"/>
      </rPr>
      <t xml:space="preserve"> 4</t>
    </r>
    <phoneticPr fontId="2" type="noConversion"/>
  </si>
  <si>
    <r>
      <t xml:space="preserve">六 . </t>
    </r>
    <r>
      <rPr>
        <sz val="12"/>
        <color theme="1"/>
        <rFont val="Times New Roman"/>
        <family val="1"/>
      </rPr>
      <t>4</t>
    </r>
    <r>
      <rPr>
        <sz val="12"/>
        <color theme="1"/>
        <rFont val="新細明體"/>
        <family val="2"/>
        <charset val="136"/>
        <scheme val="minor"/>
      </rPr>
      <t>及七</t>
    </r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</si>
  <si>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5</t>
    </r>
    <phoneticPr fontId="2" type="noConversion"/>
  </si>
  <si>
    <r>
      <t xml:space="preserve">六 . </t>
    </r>
    <r>
      <rPr>
        <sz val="12"/>
        <color theme="1"/>
        <rFont val="Times New Roman"/>
        <family val="1"/>
      </rPr>
      <t>6</t>
    </r>
    <phoneticPr fontId="2" type="noConversion"/>
  </si>
  <si>
    <r>
      <t xml:space="preserve">四及六 </t>
    </r>
    <r>
      <rPr>
        <sz val="12"/>
        <color theme="1"/>
        <rFont val="Times New Roman"/>
        <family val="1"/>
      </rPr>
      <t>.7</t>
    </r>
    <phoneticPr fontId="2" type="noConversion"/>
  </si>
  <si>
    <r>
      <t>四、六 .</t>
    </r>
    <r>
      <rPr>
        <sz val="12"/>
        <color theme="1"/>
        <rFont val="Times New Roman"/>
        <family val="1"/>
      </rPr>
      <t xml:space="preserve"> 8</t>
    </r>
    <r>
      <rPr>
        <sz val="12"/>
        <color theme="1"/>
        <rFont val="新細明體"/>
        <family val="2"/>
        <charset val="136"/>
        <scheme val="minor"/>
      </rPr>
      <t>及八</t>
    </r>
    <phoneticPr fontId="2" type="noConversion"/>
  </si>
  <si>
    <r>
      <t xml:space="preserve">四、六 . </t>
    </r>
    <r>
      <rPr>
        <sz val="12"/>
        <color theme="1"/>
        <rFont val="Times New Roman"/>
        <family val="1"/>
      </rPr>
      <t>9</t>
    </r>
    <r>
      <rPr>
        <sz val="12"/>
        <color theme="1"/>
        <rFont val="新細明體"/>
        <family val="2"/>
        <charset val="136"/>
        <scheme val="minor"/>
      </rPr>
      <t>及八</t>
    </r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</si>
  <si>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10</t>
    </r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</si>
  <si>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21</t>
    </r>
    <phoneticPr fontId="2" type="noConversion"/>
  </si>
  <si>
    <t>負債及權益</t>
    <phoneticPr fontId="2" type="noConversion"/>
  </si>
  <si>
    <t>流動負債</t>
    <phoneticPr fontId="2" type="noConversion"/>
  </si>
  <si>
    <t>短期借款</t>
    <phoneticPr fontId="2" type="noConversion"/>
  </si>
  <si>
    <t>應付短期票券</t>
    <phoneticPr fontId="2" type="noConversion"/>
  </si>
  <si>
    <t>應付票據</t>
    <phoneticPr fontId="2" type="noConversion"/>
  </si>
  <si>
    <t>應付帳款</t>
    <phoneticPr fontId="2" type="noConversion"/>
  </si>
  <si>
    <t>其他應付款</t>
    <phoneticPr fontId="2" type="noConversion"/>
  </si>
  <si>
    <t>應付股利</t>
    <phoneticPr fontId="2" type="noConversion"/>
  </si>
  <si>
    <t>當期所得稅負債</t>
    <phoneticPr fontId="2" type="noConversion"/>
  </si>
  <si>
    <t>其他流動負債</t>
    <phoneticPr fontId="2" type="noConversion"/>
  </si>
  <si>
    <t>流動負債合計</t>
    <phoneticPr fontId="2" type="noConversion"/>
  </si>
  <si>
    <t>非流動負債</t>
    <phoneticPr fontId="2" type="noConversion"/>
  </si>
  <si>
    <t>長期借款</t>
    <phoneticPr fontId="2" type="noConversion"/>
  </si>
  <si>
    <t>遞延所得稅負債</t>
    <phoneticPr fontId="2" type="noConversion"/>
  </si>
  <si>
    <t>應計退休金負債</t>
    <phoneticPr fontId="2" type="noConversion"/>
  </si>
  <si>
    <t>存入保證金</t>
    <phoneticPr fontId="2" type="noConversion"/>
  </si>
  <si>
    <t>遞延貸項─聯屬公司間利益</t>
    <phoneticPr fontId="2" type="noConversion"/>
  </si>
  <si>
    <t>非流動負債合計</t>
    <phoneticPr fontId="2" type="noConversion"/>
  </si>
  <si>
    <t>負債總計</t>
    <phoneticPr fontId="2" type="noConversion"/>
  </si>
  <si>
    <t>歸屬於母公司業主之權益</t>
    <phoneticPr fontId="2" type="noConversion"/>
  </si>
  <si>
    <t>股本</t>
    <phoneticPr fontId="2" type="noConversion"/>
  </si>
  <si>
    <t>普通股股本</t>
    <phoneticPr fontId="2" type="noConversion"/>
  </si>
  <si>
    <t>資本公積</t>
    <phoneticPr fontId="2" type="noConversion"/>
  </si>
  <si>
    <t>保留盈餘</t>
    <phoneticPr fontId="2" type="noConversion"/>
  </si>
  <si>
    <t>法定盈餘公積</t>
    <phoneticPr fontId="2" type="noConversion"/>
  </si>
  <si>
    <t>特別盈餘公積</t>
    <phoneticPr fontId="2" type="noConversion"/>
  </si>
  <si>
    <t>未分配盈餘</t>
    <phoneticPr fontId="2" type="noConversion"/>
  </si>
  <si>
    <t>保留盈餘合計</t>
    <phoneticPr fontId="2" type="noConversion"/>
  </si>
  <si>
    <t>其他權益</t>
    <phoneticPr fontId="2" type="noConversion"/>
  </si>
  <si>
    <t>國外營運機構財務報表換算之兌換差額─母公司</t>
    <phoneticPr fontId="2" type="noConversion"/>
  </si>
  <si>
    <t>權益總計</t>
    <phoneticPr fontId="2" type="noConversion"/>
  </si>
  <si>
    <t>負債及權益總計</t>
    <phoneticPr fontId="2" type="noConversion"/>
  </si>
  <si>
    <t>21xx</t>
    <phoneticPr fontId="2" type="noConversion"/>
  </si>
  <si>
    <t>25xx</t>
    <phoneticPr fontId="2" type="noConversion"/>
  </si>
  <si>
    <t>2xxx</t>
    <phoneticPr fontId="2" type="noConversion"/>
  </si>
  <si>
    <t>3xxx</t>
    <phoneticPr fontId="2" type="noConversion"/>
  </si>
  <si>
    <t>31xx</t>
    <phoneticPr fontId="2" type="noConversion"/>
  </si>
  <si>
    <r>
      <t>四及六 .</t>
    </r>
    <r>
      <rPr>
        <sz val="12"/>
        <color theme="1"/>
        <rFont val="Times New Roman"/>
        <family val="1"/>
      </rPr>
      <t xml:space="preserve"> 2</t>
    </r>
    <phoneticPr fontId="2" type="noConversion"/>
  </si>
  <si>
    <r>
      <t>四及六</t>
    </r>
    <r>
      <rPr>
        <sz val="12"/>
        <color theme="1"/>
        <rFont val="新細明體"/>
        <family val="1"/>
        <scheme val="minor"/>
      </rPr>
      <t xml:space="preserve"> . </t>
    </r>
    <r>
      <rPr>
        <sz val="12"/>
        <color theme="1"/>
        <rFont val="Times New Roman"/>
        <family val="1"/>
      </rPr>
      <t>11</t>
    </r>
    <phoneticPr fontId="2" type="noConversion"/>
  </si>
  <si>
    <t>七</t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</si>
  <si>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12</t>
    </r>
    <phoneticPr fontId="2" type="noConversion"/>
  </si>
  <si>
    <r>
      <t xml:space="preserve">四及六 . </t>
    </r>
    <r>
      <rPr>
        <sz val="12"/>
        <color theme="1"/>
        <rFont val="Times New Roman"/>
        <family val="1"/>
      </rPr>
      <t>21</t>
    </r>
    <phoneticPr fontId="2" type="noConversion"/>
  </si>
  <si>
    <t>－</t>
  </si>
  <si>
    <t>－</t>
    <phoneticPr fontId="2" type="noConversion"/>
  </si>
  <si>
    <t>－</t>
    <phoneticPr fontId="2" type="noConversion"/>
  </si>
  <si>
    <r>
      <t>四及六 .</t>
    </r>
    <r>
      <rPr>
        <sz val="12"/>
        <color theme="1"/>
        <rFont val="Times New Roman"/>
        <family val="1"/>
      </rPr>
      <t>13</t>
    </r>
    <phoneticPr fontId="2" type="noConversion"/>
  </si>
  <si>
    <r>
      <t>六 .</t>
    </r>
    <r>
      <rPr>
        <sz val="12"/>
        <color theme="1"/>
        <rFont val="Times New Roman"/>
        <family val="1"/>
      </rPr>
      <t>15</t>
    </r>
    <phoneticPr fontId="2" type="noConversion"/>
  </si>
  <si>
    <t>六 .15</t>
  </si>
  <si>
    <r>
      <t>四及六 .</t>
    </r>
    <r>
      <rPr>
        <sz val="12"/>
        <color theme="1"/>
        <rFont val="Times New Roman"/>
        <family val="1"/>
      </rPr>
      <t>21</t>
    </r>
    <phoneticPr fontId="2" type="noConversion"/>
  </si>
  <si>
    <r>
      <t>四及六 .</t>
    </r>
    <r>
      <rPr>
        <sz val="12"/>
        <color theme="1"/>
        <rFont val="Times New Roman"/>
        <family val="1"/>
      </rPr>
      <t>14</t>
    </r>
    <phoneticPr fontId="2" type="noConversion"/>
  </si>
  <si>
    <t>(請參閱合併財務報表附註)</t>
    <phoneticPr fontId="2" type="noConversion"/>
  </si>
  <si>
    <t>(請參閱合併財務報表附註)</t>
    <phoneticPr fontId="2" type="noConversion"/>
  </si>
  <si>
    <t>董事長：王瑞宏</t>
    <phoneticPr fontId="2" type="noConversion"/>
  </si>
  <si>
    <t>經理人：王瑞麒</t>
    <phoneticPr fontId="2" type="noConversion"/>
  </si>
  <si>
    <t>會計主管：黃育華</t>
    <phoneticPr fontId="2" type="noConversion"/>
  </si>
  <si>
    <t>－</t>
    <phoneticPr fontId="2" type="noConversion"/>
  </si>
  <si>
    <t>－</t>
    <phoneticPr fontId="2" type="noConversion"/>
  </si>
  <si>
    <t xml:space="preserve">            </t>
    <phoneticPr fontId="2" type="noConversion"/>
  </si>
  <si>
    <t xml:space="preserve">     </t>
    <phoneticPr fontId="2" type="noConversion"/>
  </si>
  <si>
    <t xml:space="preserve">    </t>
    <phoneticPr fontId="2" type="noConversion"/>
  </si>
  <si>
    <t xml:space="preserve">  </t>
    <phoneticPr fontId="2" type="noConversion"/>
  </si>
  <si>
    <t xml:space="preserve"> </t>
    <phoneticPr fontId="2" type="noConversion"/>
  </si>
  <si>
    <t xml:space="preserve">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</si>
</sst>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[$$-404]* #,##0_-;\-[$$-404]* #,##0_-;_-[$$-404]* &quot;-&quot;_-;_-@_-"/>
    <numFmt numFmtId="177" formatCode="0.00_);[Red]\(0.00\)"/>
    <numFmt numFmtId="178" formatCode="#,##0.00_ "/>
    <numFmt numFmtId="179" formatCode="_ \ \ \ \ \ \ \ \(* #,##0_);\ \ \ \ \ \ \ \ \(* #,##0_;\);_(@_)"/>
    <numFmt numFmtId="180" formatCode="_ \ \ \ \ \ \(* #,##0.00_);\ \ \ \ \ \ \(* #,##0.00_;\);_(@_)"/>
    <numFmt numFmtId="181" formatCode="_ \ \ \(* #,##0.00_);\ \ \ \(* #,##0.00_;\);_(@_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u val="doubleAccounting"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scheme val="minor"/>
    </font>
    <font>
      <u val="singleAccounting"/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2"/>
    </xf>
    <xf numFmtId="0" fontId="0" fillId="0" borderId="5" xfId="0" applyFill="1" applyBorder="1" applyAlignment="1">
      <alignment horizontal="left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8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177" fontId="4" fillId="0" borderId="5" xfId="0" applyNumberFormat="1" applyFont="1" applyBorder="1">
      <alignment vertical="center"/>
    </xf>
    <xf numFmtId="42" fontId="4" fillId="0" borderId="5" xfId="0" applyNumberFormat="1" applyFont="1" applyBorder="1">
      <alignment vertical="center"/>
    </xf>
    <xf numFmtId="42" fontId="4" fillId="0" borderId="5" xfId="2" applyNumberFormat="1" applyFont="1" applyBorder="1">
      <alignment vertical="center"/>
    </xf>
    <xf numFmtId="41" fontId="4" fillId="0" borderId="5" xfId="0" applyNumberFormat="1" applyFont="1" applyBorder="1">
      <alignment vertical="center"/>
    </xf>
    <xf numFmtId="177" fontId="4" fillId="0" borderId="5" xfId="1" applyNumberFormat="1" applyFont="1" applyBorder="1">
      <alignment vertical="center"/>
    </xf>
    <xf numFmtId="41" fontId="5" fillId="0" borderId="5" xfId="0" applyNumberFormat="1" applyFont="1" applyBorder="1">
      <alignment vertical="center"/>
    </xf>
    <xf numFmtId="44" fontId="5" fillId="0" borderId="5" xfId="2" applyFont="1" applyBorder="1" applyAlignment="1">
      <alignment horizontal="left" vertical="center" indent="2"/>
    </xf>
    <xf numFmtId="43" fontId="5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42" fontId="6" fillId="0" borderId="5" xfId="2" applyNumberFormat="1" applyFont="1" applyBorder="1">
      <alignment vertical="center"/>
    </xf>
    <xf numFmtId="42" fontId="6" fillId="0" borderId="5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horizontal="center" vertical="center"/>
    </xf>
    <xf numFmtId="41" fontId="4" fillId="0" borderId="6" xfId="0" applyNumberFormat="1" applyFont="1" applyBorder="1">
      <alignment vertical="center"/>
    </xf>
    <xf numFmtId="178" fontId="4" fillId="0" borderId="6" xfId="0" applyNumberFormat="1" applyFont="1" applyBorder="1">
      <alignment vertical="center"/>
    </xf>
    <xf numFmtId="41" fontId="4" fillId="0" borderId="7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0" fontId="4" fillId="0" borderId="6" xfId="0" applyFont="1" applyBorder="1">
      <alignment vertical="center"/>
    </xf>
    <xf numFmtId="178" fontId="4" fillId="0" borderId="5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41" fontId="7" fillId="0" borderId="5" xfId="0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right" vertical="center" indent="1"/>
    </xf>
    <xf numFmtId="178" fontId="7" fillId="0" borderId="5" xfId="0" applyNumberFormat="1" applyFont="1" applyBorder="1" applyAlignment="1">
      <alignment horizontal="right" vertical="center" indent="1"/>
    </xf>
    <xf numFmtId="43" fontId="4" fillId="0" borderId="5" xfId="0" applyNumberFormat="1" applyFont="1" applyBorder="1">
      <alignment vertical="center"/>
    </xf>
    <xf numFmtId="44" fontId="5" fillId="0" borderId="5" xfId="2" applyFont="1" applyBorder="1" applyAlignment="1">
      <alignment horizontal="left" vertical="center" indent="4"/>
    </xf>
    <xf numFmtId="43" fontId="6" fillId="0" borderId="5" xfId="0" applyNumberFormat="1" applyFont="1" applyBorder="1">
      <alignment vertical="center"/>
    </xf>
    <xf numFmtId="41" fontId="9" fillId="0" borderId="5" xfId="0" applyNumberFormat="1" applyFont="1" applyBorder="1">
      <alignment vertical="center"/>
    </xf>
    <xf numFmtId="44" fontId="9" fillId="0" borderId="5" xfId="0" applyNumberFormat="1" applyFont="1" applyBorder="1" applyAlignment="1">
      <alignment horizontal="left" vertical="center" indent="2"/>
    </xf>
    <xf numFmtId="44" fontId="9" fillId="0" borderId="5" xfId="0" applyNumberFormat="1" applyFont="1" applyBorder="1" applyAlignment="1">
      <alignment horizontal="left" vertical="center" indent="3"/>
    </xf>
    <xf numFmtId="41" fontId="9" fillId="0" borderId="5" xfId="0" applyNumberFormat="1" applyFont="1" applyBorder="1" applyAlignment="1">
      <alignment horizontal="left" vertical="center" indent="3"/>
    </xf>
    <xf numFmtId="44" fontId="9" fillId="0" borderId="5" xfId="2" applyFont="1" applyBorder="1" applyAlignment="1">
      <alignment horizontal="left" vertical="center" indent="2"/>
    </xf>
    <xf numFmtId="43" fontId="9" fillId="0" borderId="5" xfId="0" applyNumberFormat="1" applyFont="1" applyBorder="1">
      <alignment vertical="center"/>
    </xf>
    <xf numFmtId="0" fontId="0" fillId="0" borderId="0" xfId="0" applyBorder="1">
      <alignment vertical="center"/>
    </xf>
    <xf numFmtId="179" fontId="5" fillId="0" borderId="5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1" fontId="5" fillId="0" borderId="5" xfId="0" applyNumberFormat="1" applyFont="1" applyBorder="1">
      <alignment vertical="center"/>
    </xf>
    <xf numFmtId="44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11"/>
    </xf>
    <xf numFmtId="0" fontId="0" fillId="0" borderId="3" xfId="0" applyBorder="1" applyAlignment="1">
      <alignment horizontal="distributed" vertical="center" indent="11"/>
    </xf>
    <xf numFmtId="0" fontId="0" fillId="0" borderId="4" xfId="0" applyBorder="1" applyAlignment="1">
      <alignment horizontal="distributed" vertical="center" indent="1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>
      <alignment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1"/>
  <sheetViews>
    <sheetView tabSelected="1" topLeftCell="A68" zoomScale="85" zoomScaleNormal="85" workbookViewId="0">
      <selection activeCell="B55" sqref="B55:L55"/>
    </sheetView>
  </sheetViews>
  <sheetFormatPr defaultRowHeight="16.5" x14ac:dyDescent="0.25"/>
  <cols>
    <col min="3" max="3" width="51.5" bestFit="1" customWidth="1"/>
    <col min="4" max="4" width="14.375" bestFit="1" customWidth="1"/>
    <col min="5" max="5" width="14.875" bestFit="1" customWidth="1"/>
    <col min="6" max="6" width="9.125" customWidth="1"/>
    <col min="7" max="7" width="14.125" bestFit="1" customWidth="1"/>
    <col min="8" max="8" width="11" bestFit="1" customWidth="1"/>
    <col min="9" max="9" width="12.875" bestFit="1" customWidth="1"/>
    <col min="10" max="10" width="9.125" bestFit="1" customWidth="1"/>
    <col min="11" max="11" width="12.875" bestFit="1" customWidth="1"/>
    <col min="12" max="12" width="8.25" customWidth="1"/>
  </cols>
  <sheetData>
    <row r="2" spans="2:12" x14ac:dyDescent="0.2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2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x14ac:dyDescent="0.25">
      <c r="B4" s="52" t="s">
        <v>1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2:12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x14ac:dyDescent="0.25">
      <c r="B6" s="53" t="s">
        <v>2</v>
      </c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2:12" x14ac:dyDescent="0.25">
      <c r="B7" s="52" t="s">
        <v>3</v>
      </c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2:12" x14ac:dyDescent="0.25">
      <c r="B8" s="60" t="s">
        <v>4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2:12" x14ac:dyDescent="0.25">
      <c r="B9" s="57" t="s">
        <v>5</v>
      </c>
      <c r="C9" s="58"/>
      <c r="D9" s="59"/>
      <c r="E9" s="54" t="s">
        <v>6</v>
      </c>
      <c r="F9" s="56"/>
      <c r="G9" s="54" t="s">
        <v>7</v>
      </c>
      <c r="H9" s="56"/>
      <c r="I9" s="54" t="s">
        <v>8</v>
      </c>
      <c r="J9" s="56"/>
      <c r="K9" s="54" t="s">
        <v>9</v>
      </c>
      <c r="L9" s="56"/>
    </row>
    <row r="10" spans="2:12" x14ac:dyDescent="0.25">
      <c r="B10" s="1" t="s">
        <v>10</v>
      </c>
      <c r="C10" s="10" t="s">
        <v>11</v>
      </c>
      <c r="D10" s="1" t="s">
        <v>12</v>
      </c>
      <c r="E10" s="9" t="s">
        <v>13</v>
      </c>
      <c r="F10" s="1" t="s">
        <v>14</v>
      </c>
      <c r="G10" s="9" t="s">
        <v>13</v>
      </c>
      <c r="H10" s="1" t="s">
        <v>14</v>
      </c>
      <c r="I10" s="9" t="s">
        <v>13</v>
      </c>
      <c r="J10" s="1" t="s">
        <v>14</v>
      </c>
      <c r="K10" s="9" t="s">
        <v>13</v>
      </c>
      <c r="L10" s="1" t="s">
        <v>14</v>
      </c>
    </row>
    <row r="11" spans="2:12" x14ac:dyDescent="0.25">
      <c r="B11" s="3"/>
      <c r="C11" s="3" t="s">
        <v>15</v>
      </c>
      <c r="D11" s="3"/>
      <c r="E11" s="3"/>
      <c r="F11" s="3"/>
      <c r="G11" s="3"/>
      <c r="H11" s="3"/>
      <c r="I11" s="3"/>
      <c r="J11" s="3"/>
      <c r="K11" s="3"/>
      <c r="L11" s="3"/>
    </row>
    <row r="12" spans="2:12" x14ac:dyDescent="0.25">
      <c r="B12" s="11">
        <v>1100</v>
      </c>
      <c r="C12" s="8" t="s">
        <v>18</v>
      </c>
      <c r="D12" s="4" t="s">
        <v>43</v>
      </c>
      <c r="E12" s="12">
        <v>373256</v>
      </c>
      <c r="F12" s="13">
        <v>13.35</v>
      </c>
      <c r="G12" s="14">
        <v>82720</v>
      </c>
      <c r="H12" s="13">
        <v>3.56</v>
      </c>
      <c r="I12" s="15">
        <v>128723</v>
      </c>
      <c r="J12" s="13">
        <v>5.98</v>
      </c>
      <c r="K12" s="14">
        <v>183785</v>
      </c>
      <c r="L12" s="13">
        <v>8.57</v>
      </c>
    </row>
    <row r="13" spans="2:12" x14ac:dyDescent="0.25">
      <c r="B13" s="11">
        <v>1110</v>
      </c>
      <c r="C13" s="6" t="s">
        <v>38</v>
      </c>
      <c r="D13" s="4" t="s">
        <v>44</v>
      </c>
      <c r="E13" s="16">
        <v>1044</v>
      </c>
      <c r="F13" s="13">
        <v>0.04</v>
      </c>
      <c r="G13" s="16">
        <v>955</v>
      </c>
      <c r="H13" s="13">
        <v>0.04</v>
      </c>
      <c r="I13" s="16">
        <v>108604</v>
      </c>
      <c r="J13" s="17">
        <v>5.04</v>
      </c>
      <c r="K13" s="16">
        <v>174476</v>
      </c>
      <c r="L13" s="13">
        <v>8.14</v>
      </c>
    </row>
    <row r="14" spans="2:12" x14ac:dyDescent="0.25">
      <c r="B14" s="11">
        <v>1150</v>
      </c>
      <c r="C14" s="6" t="s">
        <v>19</v>
      </c>
      <c r="D14" s="4" t="s">
        <v>45</v>
      </c>
      <c r="E14" s="16">
        <v>25400</v>
      </c>
      <c r="F14" s="13">
        <v>0.91</v>
      </c>
      <c r="G14" s="16">
        <v>13253</v>
      </c>
      <c r="H14" s="13">
        <v>0.56999999999999995</v>
      </c>
      <c r="I14" s="16">
        <v>12706</v>
      </c>
      <c r="J14" s="17">
        <v>0.59</v>
      </c>
      <c r="K14" s="16">
        <v>9813</v>
      </c>
      <c r="L14" s="13">
        <v>0.46</v>
      </c>
    </row>
    <row r="15" spans="2:12" x14ac:dyDescent="0.25">
      <c r="B15" s="11">
        <v>1170</v>
      </c>
      <c r="C15" s="6" t="s">
        <v>20</v>
      </c>
      <c r="D15" s="4" t="s">
        <v>46</v>
      </c>
      <c r="E15" s="16">
        <v>265745</v>
      </c>
      <c r="F15" s="13">
        <v>9.5</v>
      </c>
      <c r="G15" s="16">
        <v>241930</v>
      </c>
      <c r="H15" s="13">
        <v>10.41</v>
      </c>
      <c r="I15" s="16">
        <v>225142</v>
      </c>
      <c r="J15" s="17">
        <v>10.46</v>
      </c>
      <c r="K15" s="16">
        <v>236700</v>
      </c>
      <c r="L15" s="13">
        <v>11.04</v>
      </c>
    </row>
    <row r="16" spans="2:12" x14ac:dyDescent="0.25">
      <c r="B16" s="11">
        <v>1180</v>
      </c>
      <c r="C16" s="6" t="s">
        <v>37</v>
      </c>
      <c r="D16" s="4" t="s">
        <v>47</v>
      </c>
      <c r="E16" s="16">
        <v>21282</v>
      </c>
      <c r="F16" s="13">
        <v>0.76</v>
      </c>
      <c r="G16" s="16">
        <v>14330</v>
      </c>
      <c r="H16" s="13">
        <v>0.62</v>
      </c>
      <c r="I16" s="16">
        <v>6226</v>
      </c>
      <c r="J16" s="17">
        <v>0.28999999999999998</v>
      </c>
      <c r="K16" s="16">
        <v>7680</v>
      </c>
      <c r="L16" s="13">
        <v>0.36</v>
      </c>
    </row>
    <row r="17" spans="2:12" x14ac:dyDescent="0.25">
      <c r="B17" s="11">
        <v>1200</v>
      </c>
      <c r="C17" s="6" t="s">
        <v>21</v>
      </c>
      <c r="D17" s="4" t="s">
        <v>36</v>
      </c>
      <c r="E17" s="16">
        <v>43524</v>
      </c>
      <c r="F17" s="13">
        <v>1.56</v>
      </c>
      <c r="G17" s="16">
        <v>37598</v>
      </c>
      <c r="H17" s="13">
        <v>1.62</v>
      </c>
      <c r="I17" s="16">
        <v>12507</v>
      </c>
      <c r="J17" s="17">
        <v>0.57999999999999996</v>
      </c>
      <c r="K17" s="16">
        <v>4976</v>
      </c>
      <c r="L17" s="13">
        <v>0.23</v>
      </c>
    </row>
    <row r="18" spans="2:12" x14ac:dyDescent="0.25">
      <c r="B18" s="11">
        <v>1310</v>
      </c>
      <c r="C18" s="6" t="s">
        <v>22</v>
      </c>
      <c r="D18" s="4" t="s">
        <v>48</v>
      </c>
      <c r="E18" s="16">
        <v>275325</v>
      </c>
      <c r="F18" s="13">
        <v>9.85</v>
      </c>
      <c r="G18" s="16">
        <v>285281</v>
      </c>
      <c r="H18" s="13">
        <v>12.28</v>
      </c>
      <c r="I18" s="16">
        <v>249816</v>
      </c>
      <c r="J18" s="17">
        <v>11.61</v>
      </c>
      <c r="K18" s="16">
        <v>242316</v>
      </c>
      <c r="L18" s="13">
        <v>11.31</v>
      </c>
    </row>
    <row r="19" spans="2:12" x14ac:dyDescent="0.25">
      <c r="B19" s="11">
        <v>1410</v>
      </c>
      <c r="C19" s="6" t="s">
        <v>23</v>
      </c>
      <c r="D19" s="4"/>
      <c r="E19" s="16">
        <v>26228</v>
      </c>
      <c r="F19" s="13">
        <v>0.94</v>
      </c>
      <c r="G19" s="16">
        <v>24003</v>
      </c>
      <c r="H19" s="13">
        <v>1.03</v>
      </c>
      <c r="I19" s="16">
        <v>25081</v>
      </c>
      <c r="J19" s="17">
        <v>1.17</v>
      </c>
      <c r="K19" s="16">
        <v>20164</v>
      </c>
      <c r="L19" s="13">
        <v>0.94</v>
      </c>
    </row>
    <row r="20" spans="2:12" ht="18.75" x14ac:dyDescent="0.25">
      <c r="B20" s="11">
        <v>1470</v>
      </c>
      <c r="C20" s="6" t="s">
        <v>24</v>
      </c>
      <c r="D20" s="4"/>
      <c r="E20" s="41">
        <v>65</v>
      </c>
      <c r="F20" s="42" t="s">
        <v>111</v>
      </c>
      <c r="G20" s="41">
        <v>74</v>
      </c>
      <c r="H20" s="43" t="s">
        <v>97</v>
      </c>
      <c r="I20" s="44" t="str">
        <f>G66</f>
        <v>－</v>
      </c>
      <c r="J20" s="42" t="s">
        <v>111</v>
      </c>
      <c r="K20" s="44" t="s">
        <v>97</v>
      </c>
      <c r="L20" s="45" t="s">
        <v>97</v>
      </c>
    </row>
    <row r="21" spans="2:12" ht="18.75" x14ac:dyDescent="0.25">
      <c r="B21" s="11" t="s">
        <v>16</v>
      </c>
      <c r="C21" s="7" t="s">
        <v>25</v>
      </c>
      <c r="D21" s="4"/>
      <c r="E21" s="41">
        <f>SUM(E12:E20)</f>
        <v>1031869</v>
      </c>
      <c r="F21" s="46">
        <f>SUM(F12:F20)</f>
        <v>36.909999999999997</v>
      </c>
      <c r="G21" s="41">
        <f>SUM(G12:G20)</f>
        <v>700144</v>
      </c>
      <c r="H21" s="46">
        <f>SUM(H12:H19)</f>
        <v>30.130000000000003</v>
      </c>
      <c r="I21" s="41">
        <f>SUM(I12:I19)</f>
        <v>768805</v>
      </c>
      <c r="J21" s="46">
        <f>SUM(J12:J19)</f>
        <v>35.72</v>
      </c>
      <c r="K21" s="41">
        <f>SUM(K12:K20)</f>
        <v>879910</v>
      </c>
      <c r="L21" s="46">
        <f>SUM(L12:L20)</f>
        <v>41.05</v>
      </c>
    </row>
    <row r="22" spans="2:12" x14ac:dyDescent="0.25">
      <c r="B22" s="5"/>
      <c r="C22" s="4"/>
      <c r="D22" s="4"/>
      <c r="E22" s="21"/>
      <c r="F22" s="21"/>
      <c r="G22" s="21"/>
      <c r="H22" s="21"/>
      <c r="I22" s="21"/>
      <c r="J22" s="21"/>
      <c r="K22" s="21"/>
      <c r="L22" s="21"/>
    </row>
    <row r="23" spans="2:12" x14ac:dyDescent="0.25">
      <c r="B23" s="5"/>
      <c r="C23" s="4" t="s">
        <v>26</v>
      </c>
      <c r="D23" s="4"/>
      <c r="E23" s="21"/>
      <c r="F23" s="21"/>
      <c r="G23" s="21"/>
      <c r="H23" s="21"/>
      <c r="I23" s="21"/>
      <c r="J23" s="21"/>
      <c r="K23" s="21"/>
      <c r="L23" s="21"/>
    </row>
    <row r="24" spans="2:12" x14ac:dyDescent="0.25">
      <c r="B24" s="11">
        <v>1510</v>
      </c>
      <c r="C24" s="6" t="s">
        <v>39</v>
      </c>
      <c r="D24" s="4" t="s">
        <v>92</v>
      </c>
      <c r="E24" s="16">
        <v>3873</v>
      </c>
      <c r="F24" s="13">
        <v>0.14000000000000001</v>
      </c>
      <c r="G24" s="16">
        <v>3873</v>
      </c>
      <c r="H24" s="13">
        <v>0.17</v>
      </c>
      <c r="I24" s="16">
        <v>3873</v>
      </c>
      <c r="J24" s="13">
        <v>0.18</v>
      </c>
      <c r="K24" s="16">
        <v>3990</v>
      </c>
      <c r="L24" s="13">
        <v>0.18</v>
      </c>
    </row>
    <row r="25" spans="2:12" x14ac:dyDescent="0.25">
      <c r="B25" s="11">
        <v>1543</v>
      </c>
      <c r="C25" s="6" t="s">
        <v>40</v>
      </c>
      <c r="D25" s="4" t="s">
        <v>49</v>
      </c>
      <c r="E25" s="16">
        <v>1176</v>
      </c>
      <c r="F25" s="13">
        <v>0.04</v>
      </c>
      <c r="G25" s="16">
        <v>1176</v>
      </c>
      <c r="H25" s="13">
        <v>0.05</v>
      </c>
      <c r="I25" s="16">
        <v>3794</v>
      </c>
      <c r="J25" s="13">
        <v>0.18</v>
      </c>
      <c r="K25" s="16">
        <v>6120</v>
      </c>
      <c r="L25" s="13">
        <v>0.28999999999999998</v>
      </c>
    </row>
    <row r="26" spans="2:12" x14ac:dyDescent="0.25">
      <c r="B26" s="11">
        <v>1550</v>
      </c>
      <c r="C26" s="6" t="s">
        <v>27</v>
      </c>
      <c r="D26" s="4" t="s">
        <v>50</v>
      </c>
      <c r="E26" s="16">
        <v>145625</v>
      </c>
      <c r="F26" s="13">
        <v>5.21</v>
      </c>
      <c r="G26" s="16">
        <v>143270</v>
      </c>
      <c r="H26" s="13">
        <v>6.17</v>
      </c>
      <c r="I26" s="16">
        <v>146790</v>
      </c>
      <c r="J26" s="13">
        <v>6.82</v>
      </c>
      <c r="K26" s="16">
        <v>162889</v>
      </c>
      <c r="L26" s="13">
        <v>7.6</v>
      </c>
    </row>
    <row r="27" spans="2:12" x14ac:dyDescent="0.25">
      <c r="B27" s="11">
        <v>1600</v>
      </c>
      <c r="C27" s="6" t="s">
        <v>28</v>
      </c>
      <c r="D27" s="4" t="s">
        <v>51</v>
      </c>
      <c r="E27" s="16">
        <v>1528566</v>
      </c>
      <c r="F27" s="13">
        <v>54.67</v>
      </c>
      <c r="G27" s="16">
        <v>1381650</v>
      </c>
      <c r="H27" s="13">
        <v>59.46</v>
      </c>
      <c r="I27" s="16">
        <v>1160545</v>
      </c>
      <c r="J27" s="13">
        <v>53.92</v>
      </c>
      <c r="K27" s="16">
        <v>1028640</v>
      </c>
      <c r="L27" s="13">
        <v>47.99</v>
      </c>
    </row>
    <row r="28" spans="2:12" x14ac:dyDescent="0.25">
      <c r="B28" s="11">
        <v>1760</v>
      </c>
      <c r="C28" s="6" t="s">
        <v>29</v>
      </c>
      <c r="D28" s="4" t="s">
        <v>52</v>
      </c>
      <c r="E28" s="16">
        <v>16668</v>
      </c>
      <c r="F28" s="13">
        <v>0.6</v>
      </c>
      <c r="G28" s="16">
        <v>16825</v>
      </c>
      <c r="H28" s="13">
        <v>0.72</v>
      </c>
      <c r="I28" s="16">
        <v>16981</v>
      </c>
      <c r="J28" s="13">
        <v>0.79</v>
      </c>
      <c r="K28" s="16">
        <v>17138</v>
      </c>
      <c r="L28" s="13">
        <v>0.8</v>
      </c>
    </row>
    <row r="29" spans="2:12" x14ac:dyDescent="0.25">
      <c r="B29" s="11">
        <v>1780</v>
      </c>
      <c r="C29" s="6" t="s">
        <v>30</v>
      </c>
      <c r="D29" s="4" t="s">
        <v>53</v>
      </c>
      <c r="E29" s="16">
        <v>12576</v>
      </c>
      <c r="F29" s="13">
        <v>0.45</v>
      </c>
      <c r="G29" s="16">
        <v>11868</v>
      </c>
      <c r="H29" s="13">
        <v>0.51</v>
      </c>
      <c r="I29" s="16">
        <v>9107</v>
      </c>
      <c r="J29" s="13">
        <v>0.42</v>
      </c>
      <c r="K29" s="16">
        <v>8991</v>
      </c>
      <c r="L29" s="13">
        <v>0.42</v>
      </c>
    </row>
    <row r="30" spans="2:12" x14ac:dyDescent="0.25">
      <c r="B30" s="11">
        <v>1840</v>
      </c>
      <c r="C30" s="6" t="s">
        <v>31</v>
      </c>
      <c r="D30" s="4" t="s">
        <v>54</v>
      </c>
      <c r="E30" s="16">
        <v>43885</v>
      </c>
      <c r="F30" s="13">
        <v>1.57</v>
      </c>
      <c r="G30" s="16">
        <v>40441</v>
      </c>
      <c r="H30" s="13">
        <v>1.74</v>
      </c>
      <c r="I30" s="16">
        <v>34424</v>
      </c>
      <c r="J30" s="13">
        <v>1.59</v>
      </c>
      <c r="K30" s="16">
        <v>32601</v>
      </c>
      <c r="L30" s="13">
        <v>1.52</v>
      </c>
    </row>
    <row r="31" spans="2:12" x14ac:dyDescent="0.25">
      <c r="B31" s="11">
        <v>1915</v>
      </c>
      <c r="C31" s="6" t="s">
        <v>32</v>
      </c>
      <c r="D31" s="4"/>
      <c r="E31" s="16">
        <v>10463</v>
      </c>
      <c r="F31" s="13">
        <v>0.37</v>
      </c>
      <c r="G31" s="16">
        <v>23314</v>
      </c>
      <c r="H31" s="13">
        <v>1</v>
      </c>
      <c r="I31" s="16">
        <v>7334</v>
      </c>
      <c r="J31" s="13">
        <v>0.34</v>
      </c>
      <c r="K31" s="16">
        <v>2419</v>
      </c>
      <c r="L31" s="13">
        <v>0.11</v>
      </c>
    </row>
    <row r="32" spans="2:12" x14ac:dyDescent="0.25">
      <c r="B32" s="11">
        <v>1920</v>
      </c>
      <c r="C32" s="6" t="s">
        <v>33</v>
      </c>
      <c r="D32" s="4"/>
      <c r="E32" s="16">
        <v>970</v>
      </c>
      <c r="F32" s="13">
        <v>0.03</v>
      </c>
      <c r="G32" s="16">
        <v>731</v>
      </c>
      <c r="H32" s="13">
        <v>0.03</v>
      </c>
      <c r="I32" s="16">
        <v>329</v>
      </c>
      <c r="J32" s="13">
        <v>0.01</v>
      </c>
      <c r="K32" s="16">
        <v>287</v>
      </c>
      <c r="L32" s="13">
        <v>0.01</v>
      </c>
    </row>
    <row r="33" spans="2:12" ht="18" x14ac:dyDescent="0.25">
      <c r="B33" s="11">
        <v>1990</v>
      </c>
      <c r="C33" s="6" t="s">
        <v>34</v>
      </c>
      <c r="D33" s="4"/>
      <c r="E33" s="18">
        <v>262</v>
      </c>
      <c r="F33" s="20">
        <v>0.01</v>
      </c>
      <c r="G33" s="18">
        <v>409</v>
      </c>
      <c r="H33" s="20">
        <v>0.02</v>
      </c>
      <c r="I33" s="18">
        <v>550</v>
      </c>
      <c r="J33" s="20">
        <v>0.03</v>
      </c>
      <c r="K33" s="18">
        <v>545</v>
      </c>
      <c r="L33" s="20">
        <v>0.03</v>
      </c>
    </row>
    <row r="34" spans="2:12" ht="18" x14ac:dyDescent="0.25">
      <c r="B34" s="11" t="s">
        <v>17</v>
      </c>
      <c r="C34" s="7" t="s">
        <v>35</v>
      </c>
      <c r="D34" s="4"/>
      <c r="E34" s="18">
        <f t="shared" ref="E34:L34" si="0">SUM(E24:E33)</f>
        <v>1764064</v>
      </c>
      <c r="F34" s="20">
        <f t="shared" si="0"/>
        <v>63.09</v>
      </c>
      <c r="G34" s="18">
        <f t="shared" si="0"/>
        <v>1623557</v>
      </c>
      <c r="H34" s="20">
        <f t="shared" si="0"/>
        <v>69.86999999999999</v>
      </c>
      <c r="I34" s="18">
        <f t="shared" si="0"/>
        <v>1383727</v>
      </c>
      <c r="J34" s="20">
        <f t="shared" si="0"/>
        <v>64.280000000000015</v>
      </c>
      <c r="K34" s="18">
        <f t="shared" si="0"/>
        <v>1263620</v>
      </c>
      <c r="L34" s="20">
        <f t="shared" si="0"/>
        <v>58.95</v>
      </c>
    </row>
    <row r="35" spans="2:12" x14ac:dyDescent="0.25">
      <c r="B35" s="4"/>
      <c r="C35" s="4"/>
      <c r="D35" s="4"/>
      <c r="E35" s="21"/>
      <c r="F35" s="21"/>
      <c r="G35" s="21"/>
      <c r="H35" s="21"/>
      <c r="I35" s="21"/>
      <c r="J35" s="21"/>
      <c r="K35" s="21"/>
      <c r="L35" s="21"/>
    </row>
    <row r="36" spans="2:12" x14ac:dyDescent="0.25">
      <c r="B36" s="4"/>
      <c r="C36" s="4"/>
      <c r="D36" s="4"/>
      <c r="E36" s="21"/>
      <c r="F36" s="21"/>
      <c r="G36" s="21"/>
      <c r="H36" s="21"/>
      <c r="I36" s="21"/>
      <c r="J36" s="21"/>
      <c r="K36" s="21"/>
      <c r="L36" s="21"/>
    </row>
    <row r="37" spans="2:12" x14ac:dyDescent="0.25">
      <c r="B37" s="4"/>
      <c r="C37" s="4"/>
      <c r="D37" s="4"/>
      <c r="E37" s="21"/>
      <c r="F37" s="21"/>
      <c r="G37" s="21"/>
      <c r="H37" s="21"/>
      <c r="I37" s="21"/>
      <c r="J37" s="21"/>
      <c r="K37" s="21"/>
      <c r="L37" s="21"/>
    </row>
    <row r="38" spans="2:12" x14ac:dyDescent="0.25">
      <c r="B38" s="4"/>
      <c r="C38" s="4"/>
      <c r="D38" s="4"/>
      <c r="E38" s="21"/>
      <c r="F38" s="21"/>
      <c r="G38" s="21"/>
      <c r="H38" s="21"/>
      <c r="I38" s="21"/>
      <c r="J38" s="21"/>
      <c r="K38" s="21"/>
      <c r="L38" s="21"/>
    </row>
    <row r="39" spans="2:12" x14ac:dyDescent="0.25">
      <c r="B39" s="4"/>
      <c r="C39" s="4"/>
      <c r="D39" s="4"/>
      <c r="E39" s="21"/>
      <c r="F39" s="21"/>
      <c r="G39" s="21"/>
      <c r="H39" s="21"/>
      <c r="I39" s="21"/>
      <c r="J39" s="21"/>
      <c r="K39" s="21"/>
      <c r="L39" s="21"/>
    </row>
    <row r="40" spans="2:12" x14ac:dyDescent="0.25">
      <c r="B40" s="4"/>
      <c r="C40" s="4"/>
      <c r="D40" s="4"/>
      <c r="E40" s="21"/>
      <c r="F40" s="21"/>
      <c r="G40" s="21"/>
      <c r="H40" s="21"/>
      <c r="I40" s="21"/>
      <c r="J40" s="21"/>
      <c r="K40" s="21"/>
      <c r="L40" s="21"/>
    </row>
    <row r="41" spans="2:12" ht="18" x14ac:dyDescent="0.25">
      <c r="B41" s="4"/>
      <c r="C41" s="4"/>
      <c r="D41" s="4"/>
      <c r="E41" s="18" t="s">
        <v>112</v>
      </c>
      <c r="F41" s="18" t="s">
        <v>113</v>
      </c>
      <c r="G41" s="18" t="s">
        <v>113</v>
      </c>
      <c r="H41" s="18" t="s">
        <v>113</v>
      </c>
      <c r="I41" s="18" t="s">
        <v>114</v>
      </c>
      <c r="J41" s="18" t="s">
        <v>114</v>
      </c>
      <c r="K41" s="18" t="s">
        <v>114</v>
      </c>
      <c r="L41" s="18" t="s">
        <v>115</v>
      </c>
    </row>
    <row r="42" spans="2:12" ht="18" x14ac:dyDescent="0.25">
      <c r="B42" s="11" t="s">
        <v>41</v>
      </c>
      <c r="C42" s="4" t="s">
        <v>42</v>
      </c>
      <c r="D42" s="4"/>
      <c r="E42" s="22">
        <f>E34+E21</f>
        <v>2795933</v>
      </c>
      <c r="F42" s="40">
        <f t="shared" ref="F42:L42" si="1">F34+F21</f>
        <v>100</v>
      </c>
      <c r="G42" s="23">
        <f t="shared" si="1"/>
        <v>2323701</v>
      </c>
      <c r="H42" s="40">
        <f t="shared" si="1"/>
        <v>100</v>
      </c>
      <c r="I42" s="23">
        <f>I34+I21</f>
        <v>2152532</v>
      </c>
      <c r="J42" s="40">
        <f t="shared" si="1"/>
        <v>100.00000000000001</v>
      </c>
      <c r="K42" s="23">
        <f>K34+K21</f>
        <v>2143530</v>
      </c>
      <c r="L42" s="40">
        <f t="shared" si="1"/>
        <v>100</v>
      </c>
    </row>
    <row r="43" spans="2:12" x14ac:dyDescent="0.25">
      <c r="B43" s="2"/>
      <c r="C43" s="2"/>
      <c r="D43" s="2"/>
      <c r="E43" s="24"/>
      <c r="F43" s="24"/>
      <c r="G43" s="24"/>
      <c r="H43" s="24"/>
      <c r="I43" s="24"/>
      <c r="J43" s="24"/>
      <c r="K43" s="24"/>
      <c r="L43" s="24"/>
    </row>
    <row r="44" spans="2:12" x14ac:dyDescent="0.25">
      <c r="B44" s="61" t="s">
        <v>105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2:12" x14ac:dyDescent="0.25">
      <c r="D45" s="25"/>
      <c r="E45" s="25"/>
      <c r="F45" s="25"/>
      <c r="G45" s="25"/>
      <c r="H45" s="25"/>
      <c r="I45" s="25"/>
      <c r="J45" s="25"/>
      <c r="K45" s="25"/>
      <c r="L45" s="25"/>
    </row>
    <row r="46" spans="2:12" x14ac:dyDescent="0.25">
      <c r="B46" s="62" t="s">
        <v>107</v>
      </c>
      <c r="C46" s="62"/>
      <c r="D46" s="25"/>
      <c r="E46" s="25" t="s">
        <v>108</v>
      </c>
      <c r="F46" s="25"/>
      <c r="G46" s="25"/>
      <c r="H46" s="25"/>
      <c r="I46" s="25"/>
      <c r="J46" s="62" t="s">
        <v>109</v>
      </c>
      <c r="K46" s="62"/>
      <c r="L46" s="25"/>
    </row>
    <row r="47" spans="2:12" x14ac:dyDescent="0.2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2:12" x14ac:dyDescent="0.2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12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2:12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2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2:12" x14ac:dyDescent="0.25">
      <c r="B55" s="51" t="s">
        <v>0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2:12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2:12" x14ac:dyDescent="0.25">
      <c r="B57" s="52" t="s">
        <v>1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2:12" x14ac:dyDescent="0.2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2:12" x14ac:dyDescent="0.25">
      <c r="B59" s="53" t="s">
        <v>2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</row>
    <row r="60" spans="2:12" x14ac:dyDescent="0.25">
      <c r="B60" s="52" t="s">
        <v>3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2:12" x14ac:dyDescent="0.25">
      <c r="B61" s="60" t="s">
        <v>4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</row>
    <row r="62" spans="2:12" x14ac:dyDescent="0.25">
      <c r="B62" s="54" t="s">
        <v>55</v>
      </c>
      <c r="C62" s="55"/>
      <c r="D62" s="56"/>
      <c r="E62" s="54" t="s">
        <v>6</v>
      </c>
      <c r="F62" s="56"/>
      <c r="G62" s="54" t="s">
        <v>7</v>
      </c>
      <c r="H62" s="56"/>
      <c r="I62" s="54" t="s">
        <v>8</v>
      </c>
      <c r="J62" s="56"/>
      <c r="K62" s="54" t="s">
        <v>9</v>
      </c>
      <c r="L62" s="56"/>
    </row>
    <row r="63" spans="2:12" x14ac:dyDescent="0.25">
      <c r="B63" s="1" t="s">
        <v>10</v>
      </c>
      <c r="C63" s="10" t="s">
        <v>11</v>
      </c>
      <c r="D63" s="1" t="s">
        <v>12</v>
      </c>
      <c r="E63" s="9" t="s">
        <v>13</v>
      </c>
      <c r="F63" s="1" t="s">
        <v>14</v>
      </c>
      <c r="G63" s="9" t="s">
        <v>13</v>
      </c>
      <c r="H63" s="1" t="s">
        <v>14</v>
      </c>
      <c r="I63" s="9" t="s">
        <v>13</v>
      </c>
      <c r="J63" s="1" t="s">
        <v>14</v>
      </c>
      <c r="K63" s="9" t="s">
        <v>13</v>
      </c>
      <c r="L63" s="1" t="s">
        <v>14</v>
      </c>
    </row>
    <row r="64" spans="2:12" x14ac:dyDescent="0.25">
      <c r="B64" s="32"/>
      <c r="C64" s="3" t="s">
        <v>56</v>
      </c>
      <c r="D64" s="3"/>
      <c r="E64" s="28"/>
      <c r="F64" s="29"/>
      <c r="G64" s="28"/>
      <c r="H64" s="29"/>
      <c r="I64" s="28"/>
      <c r="J64" s="29"/>
      <c r="K64" s="28"/>
      <c r="L64" s="29"/>
    </row>
    <row r="65" spans="2:12" x14ac:dyDescent="0.25">
      <c r="B65" s="11">
        <v>2100</v>
      </c>
      <c r="C65" s="6" t="s">
        <v>57</v>
      </c>
      <c r="D65" s="4" t="s">
        <v>93</v>
      </c>
      <c r="E65" s="14">
        <v>430000</v>
      </c>
      <c r="F65" s="33">
        <v>15.38</v>
      </c>
      <c r="G65" s="14">
        <v>235000</v>
      </c>
      <c r="H65" s="33">
        <v>10.11</v>
      </c>
      <c r="I65" s="14">
        <v>55000</v>
      </c>
      <c r="J65" s="33">
        <v>2.5499999999999998</v>
      </c>
      <c r="K65" s="14">
        <v>140000</v>
      </c>
      <c r="L65" s="33">
        <v>6.53</v>
      </c>
    </row>
    <row r="66" spans="2:12" x14ac:dyDescent="0.25">
      <c r="B66" s="11">
        <v>2110</v>
      </c>
      <c r="C66" s="6" t="s">
        <v>58</v>
      </c>
      <c r="D66" s="4" t="s">
        <v>95</v>
      </c>
      <c r="E66" s="16">
        <v>29950</v>
      </c>
      <c r="F66" s="33">
        <v>1.07</v>
      </c>
      <c r="G66" s="35" t="s">
        <v>98</v>
      </c>
      <c r="H66" s="37" t="s">
        <v>97</v>
      </c>
      <c r="I66" s="35" t="s">
        <v>97</v>
      </c>
      <c r="J66" s="37" t="s">
        <v>97</v>
      </c>
      <c r="K66" s="35" t="s">
        <v>97</v>
      </c>
      <c r="L66" s="37" t="s">
        <v>97</v>
      </c>
    </row>
    <row r="67" spans="2:12" x14ac:dyDescent="0.25">
      <c r="B67" s="11">
        <v>2150</v>
      </c>
      <c r="C67" s="6" t="s">
        <v>59</v>
      </c>
      <c r="D67" s="4"/>
      <c r="E67" s="16">
        <v>18563</v>
      </c>
      <c r="F67" s="33">
        <v>0.66</v>
      </c>
      <c r="G67" s="16">
        <v>37581</v>
      </c>
      <c r="H67" s="33">
        <v>1.62</v>
      </c>
      <c r="I67" s="16">
        <v>33727</v>
      </c>
      <c r="J67" s="33">
        <v>1.57</v>
      </c>
      <c r="K67" s="16">
        <v>21649</v>
      </c>
      <c r="L67" s="33">
        <v>1.01</v>
      </c>
    </row>
    <row r="68" spans="2:12" x14ac:dyDescent="0.25">
      <c r="B68" s="11">
        <v>2170</v>
      </c>
      <c r="C68" s="6" t="s">
        <v>60</v>
      </c>
      <c r="D68" s="4" t="s">
        <v>94</v>
      </c>
      <c r="E68" s="16">
        <v>115774</v>
      </c>
      <c r="F68" s="33">
        <v>4.1399999999999997</v>
      </c>
      <c r="G68" s="16">
        <v>121113</v>
      </c>
      <c r="H68" s="33">
        <v>5.21</v>
      </c>
      <c r="I68" s="16">
        <v>102833</v>
      </c>
      <c r="J68" s="33">
        <v>4.78</v>
      </c>
      <c r="K68" s="16">
        <v>93978</v>
      </c>
      <c r="L68" s="33">
        <v>4.38</v>
      </c>
    </row>
    <row r="69" spans="2:12" x14ac:dyDescent="0.25">
      <c r="B69" s="11">
        <v>2200</v>
      </c>
      <c r="C69" s="6" t="s">
        <v>61</v>
      </c>
      <c r="D69" s="4"/>
      <c r="E69" s="16">
        <v>94081</v>
      </c>
      <c r="F69" s="33">
        <v>3.36</v>
      </c>
      <c r="G69" s="16">
        <v>62518</v>
      </c>
      <c r="H69" s="33">
        <v>2.69</v>
      </c>
      <c r="I69" s="16">
        <v>54062</v>
      </c>
      <c r="J69" s="33">
        <v>2.5099999999999998</v>
      </c>
      <c r="K69" s="16">
        <v>69907</v>
      </c>
      <c r="L69" s="33">
        <v>3.26</v>
      </c>
    </row>
    <row r="70" spans="2:12" x14ac:dyDescent="0.25">
      <c r="B70" s="11">
        <v>2216</v>
      </c>
      <c r="C70" s="6" t="s">
        <v>62</v>
      </c>
      <c r="D70" s="4"/>
      <c r="E70" s="16">
        <v>154851</v>
      </c>
      <c r="F70" s="33">
        <v>5.55</v>
      </c>
      <c r="G70" s="35" t="s">
        <v>97</v>
      </c>
      <c r="H70" s="37" t="s">
        <v>97</v>
      </c>
      <c r="I70" s="16">
        <v>227723</v>
      </c>
      <c r="J70" s="33">
        <v>10.58</v>
      </c>
      <c r="K70" s="35" t="s">
        <v>97</v>
      </c>
      <c r="L70" s="37" t="s">
        <v>97</v>
      </c>
    </row>
    <row r="71" spans="2:12" x14ac:dyDescent="0.25">
      <c r="B71" s="11">
        <v>2230</v>
      </c>
      <c r="C71" s="6" t="s">
        <v>63</v>
      </c>
      <c r="D71" s="4" t="s">
        <v>96</v>
      </c>
      <c r="E71" s="16">
        <v>35236</v>
      </c>
      <c r="F71" s="33">
        <v>1.26</v>
      </c>
      <c r="G71" s="16">
        <v>32930</v>
      </c>
      <c r="H71" s="33">
        <v>1.42</v>
      </c>
      <c r="I71" s="16">
        <v>20389</v>
      </c>
      <c r="J71" s="33">
        <v>0.95</v>
      </c>
      <c r="K71" s="16">
        <v>22651</v>
      </c>
      <c r="L71" s="33">
        <v>1.06</v>
      </c>
    </row>
    <row r="72" spans="2:12" ht="18" x14ac:dyDescent="0.25">
      <c r="B72" s="11">
        <v>2300</v>
      </c>
      <c r="C72" s="6" t="s">
        <v>64</v>
      </c>
      <c r="D72" s="4"/>
      <c r="E72" s="18">
        <v>24124</v>
      </c>
      <c r="F72" s="20">
        <v>0.86</v>
      </c>
      <c r="G72" s="18">
        <v>97744</v>
      </c>
      <c r="H72" s="20">
        <v>4.21</v>
      </c>
      <c r="I72" s="18">
        <v>79203</v>
      </c>
      <c r="J72" s="20">
        <v>3.68</v>
      </c>
      <c r="K72" s="18">
        <v>57837</v>
      </c>
      <c r="L72" s="20">
        <v>2.7</v>
      </c>
    </row>
    <row r="73" spans="2:12" ht="18" x14ac:dyDescent="0.25">
      <c r="B73" s="11" t="s">
        <v>87</v>
      </c>
      <c r="C73" s="7" t="s">
        <v>65</v>
      </c>
      <c r="D73" s="4"/>
      <c r="E73" s="18">
        <f t="shared" ref="E73:L73" si="2">SUM(E65:E72)</f>
        <v>902579</v>
      </c>
      <c r="F73" s="20">
        <f t="shared" si="2"/>
        <v>32.28</v>
      </c>
      <c r="G73" s="18">
        <f t="shared" si="2"/>
        <v>586886</v>
      </c>
      <c r="H73" s="20">
        <f t="shared" si="2"/>
        <v>25.260000000000005</v>
      </c>
      <c r="I73" s="18">
        <f t="shared" si="2"/>
        <v>572937</v>
      </c>
      <c r="J73" s="20">
        <f t="shared" si="2"/>
        <v>26.62</v>
      </c>
      <c r="K73" s="18">
        <f t="shared" si="2"/>
        <v>406022</v>
      </c>
      <c r="L73" s="20">
        <f t="shared" si="2"/>
        <v>18.939999999999998</v>
      </c>
    </row>
    <row r="74" spans="2:12" x14ac:dyDescent="0.25">
      <c r="B74" s="11"/>
      <c r="C74" s="4"/>
      <c r="D74" s="4"/>
      <c r="E74" s="16"/>
      <c r="F74" s="33"/>
      <c r="G74" s="16"/>
      <c r="H74" s="33"/>
      <c r="I74" s="16"/>
      <c r="J74" s="33"/>
      <c r="K74" s="16"/>
      <c r="L74" s="33"/>
    </row>
    <row r="75" spans="2:12" x14ac:dyDescent="0.25">
      <c r="B75" s="11"/>
      <c r="C75" s="4" t="s">
        <v>66</v>
      </c>
      <c r="D75" s="4"/>
      <c r="E75" s="16"/>
      <c r="F75" s="33"/>
      <c r="G75" s="16"/>
      <c r="H75" s="33"/>
      <c r="I75" s="16"/>
      <c r="J75" s="33"/>
      <c r="K75" s="16"/>
      <c r="L75" s="33"/>
    </row>
    <row r="76" spans="2:12" x14ac:dyDescent="0.25">
      <c r="B76" s="11">
        <v>2540</v>
      </c>
      <c r="C76" s="6" t="s">
        <v>67</v>
      </c>
      <c r="D76" s="4" t="s">
        <v>100</v>
      </c>
      <c r="E76" s="16">
        <v>221240</v>
      </c>
      <c r="F76" s="33">
        <v>7.91</v>
      </c>
      <c r="G76" s="16">
        <v>38000</v>
      </c>
      <c r="H76" s="33">
        <v>1.64</v>
      </c>
      <c r="I76" s="36" t="s">
        <v>97</v>
      </c>
      <c r="J76" s="37" t="s">
        <v>97</v>
      </c>
      <c r="K76" s="36" t="s">
        <v>97</v>
      </c>
      <c r="L76" s="37" t="s">
        <v>97</v>
      </c>
    </row>
    <row r="77" spans="2:12" x14ac:dyDescent="0.25">
      <c r="B77" s="11">
        <v>2570</v>
      </c>
      <c r="C77" s="6" t="s">
        <v>68</v>
      </c>
      <c r="D77" s="4" t="s">
        <v>103</v>
      </c>
      <c r="E77" s="16">
        <v>4853</v>
      </c>
      <c r="F77" s="33">
        <v>0.17</v>
      </c>
      <c r="G77" s="16">
        <v>4163</v>
      </c>
      <c r="H77" s="33">
        <v>0.18</v>
      </c>
      <c r="I77" s="16">
        <v>4690</v>
      </c>
      <c r="J77" s="33">
        <v>0.22</v>
      </c>
      <c r="K77" s="16">
        <v>4458</v>
      </c>
      <c r="L77" s="33">
        <v>0.21</v>
      </c>
    </row>
    <row r="78" spans="2:12" x14ac:dyDescent="0.25">
      <c r="B78" s="11">
        <v>2640</v>
      </c>
      <c r="C78" s="6" t="s">
        <v>69</v>
      </c>
      <c r="D78" s="4" t="s">
        <v>104</v>
      </c>
      <c r="E78" s="16">
        <v>111983</v>
      </c>
      <c r="F78" s="33">
        <v>4.01</v>
      </c>
      <c r="G78" s="16">
        <v>112022</v>
      </c>
      <c r="H78" s="33">
        <v>4.82</v>
      </c>
      <c r="I78" s="16">
        <v>103330</v>
      </c>
      <c r="J78" s="33">
        <v>4.8</v>
      </c>
      <c r="K78" s="16">
        <v>103082</v>
      </c>
      <c r="L78" s="33">
        <v>4.8099999999999996</v>
      </c>
    </row>
    <row r="79" spans="2:12" x14ac:dyDescent="0.25">
      <c r="B79" s="11">
        <v>2645</v>
      </c>
      <c r="C79" s="6" t="s">
        <v>70</v>
      </c>
      <c r="D79" s="4"/>
      <c r="E79" s="16">
        <v>340</v>
      </c>
      <c r="F79" s="33">
        <v>0.01</v>
      </c>
      <c r="G79" s="16">
        <v>340</v>
      </c>
      <c r="H79" s="33">
        <v>0.01</v>
      </c>
      <c r="I79" s="16">
        <v>340</v>
      </c>
      <c r="J79" s="33">
        <v>0.01</v>
      </c>
      <c r="K79" s="16">
        <v>340</v>
      </c>
      <c r="L79" s="33">
        <v>0.02</v>
      </c>
    </row>
    <row r="80" spans="2:12" ht="18" x14ac:dyDescent="0.25">
      <c r="B80" s="11">
        <v>2660</v>
      </c>
      <c r="C80" s="6" t="s">
        <v>71</v>
      </c>
      <c r="D80" s="4"/>
      <c r="E80" s="18">
        <v>5553</v>
      </c>
      <c r="F80" s="20">
        <v>0.2</v>
      </c>
      <c r="G80" s="18">
        <v>6085</v>
      </c>
      <c r="H80" s="20">
        <v>0.26</v>
      </c>
      <c r="I80" s="18">
        <v>3848</v>
      </c>
      <c r="J80" s="20">
        <v>0.18</v>
      </c>
      <c r="K80" s="18">
        <v>6064</v>
      </c>
      <c r="L80" s="20">
        <v>0.28000000000000003</v>
      </c>
    </row>
    <row r="81" spans="2:12" ht="18" x14ac:dyDescent="0.25">
      <c r="B81" s="11" t="s">
        <v>88</v>
      </c>
      <c r="C81" s="7" t="s">
        <v>72</v>
      </c>
      <c r="D81" s="4"/>
      <c r="E81" s="18">
        <f>SUM(E76:E80)</f>
        <v>343969</v>
      </c>
      <c r="F81" s="20">
        <f>SUM(F76:F80)</f>
        <v>12.299999999999999</v>
      </c>
      <c r="G81" s="18">
        <f>SUM(G76:G80)</f>
        <v>160610</v>
      </c>
      <c r="H81" s="20">
        <f>SUM(H76:H80)</f>
        <v>6.91</v>
      </c>
      <c r="I81" s="18">
        <f>SUM(I77:I80)</f>
        <v>112208</v>
      </c>
      <c r="J81" s="20">
        <f>SUM(J77:J80)</f>
        <v>5.2099999999999991</v>
      </c>
      <c r="K81" s="18">
        <f>SUM(K77:K80)</f>
        <v>113944</v>
      </c>
      <c r="L81" s="20">
        <f>SUM(L77:L80)</f>
        <v>5.3199999999999994</v>
      </c>
    </row>
    <row r="82" spans="2:12" ht="18" x14ac:dyDescent="0.25">
      <c r="B82" s="11"/>
      <c r="C82" s="4"/>
      <c r="D82" s="4"/>
      <c r="E82" s="18"/>
      <c r="F82" s="34"/>
      <c r="G82" s="18"/>
      <c r="H82" s="34"/>
      <c r="I82" s="18"/>
      <c r="J82" s="34"/>
      <c r="K82" s="18"/>
      <c r="L82" s="34"/>
    </row>
    <row r="83" spans="2:12" ht="18" x14ac:dyDescent="0.25">
      <c r="B83" s="11" t="s">
        <v>89</v>
      </c>
      <c r="C83" s="4" t="s">
        <v>73</v>
      </c>
      <c r="D83" s="4"/>
      <c r="E83" s="18">
        <f>SUM(E73,E81)</f>
        <v>1246548</v>
      </c>
      <c r="F83" s="20">
        <f t="shared" ref="F83:L83" si="3">SUM(F73,F81)</f>
        <v>44.58</v>
      </c>
      <c r="G83" s="18">
        <f t="shared" si="3"/>
        <v>747496</v>
      </c>
      <c r="H83" s="20">
        <f t="shared" si="3"/>
        <v>32.17</v>
      </c>
      <c r="I83" s="18">
        <f t="shared" si="3"/>
        <v>685145</v>
      </c>
      <c r="J83" s="20">
        <f t="shared" si="3"/>
        <v>31.83</v>
      </c>
      <c r="K83" s="18">
        <f t="shared" si="3"/>
        <v>519966</v>
      </c>
      <c r="L83" s="20">
        <f t="shared" si="3"/>
        <v>24.259999999999998</v>
      </c>
    </row>
    <row r="84" spans="2:12" x14ac:dyDescent="0.25">
      <c r="B84" s="11"/>
      <c r="C84" s="4"/>
      <c r="D84" s="4"/>
      <c r="E84" s="16"/>
      <c r="F84" s="33"/>
      <c r="G84" s="16"/>
      <c r="H84" s="33"/>
      <c r="I84" s="16"/>
      <c r="J84" s="38"/>
      <c r="K84" s="16"/>
      <c r="L84" s="33"/>
    </row>
    <row r="85" spans="2:12" x14ac:dyDescent="0.25">
      <c r="B85" s="11" t="s">
        <v>91</v>
      </c>
      <c r="C85" s="4" t="s">
        <v>74</v>
      </c>
      <c r="D85" s="4"/>
      <c r="E85" s="16"/>
      <c r="F85" s="33"/>
      <c r="G85" s="16"/>
      <c r="H85" s="33"/>
      <c r="I85" s="16"/>
      <c r="J85" s="33"/>
      <c r="K85" s="16"/>
      <c r="L85" s="33"/>
    </row>
    <row r="86" spans="2:12" x14ac:dyDescent="0.25">
      <c r="B86" s="11">
        <v>3100</v>
      </c>
      <c r="C86" s="4" t="s">
        <v>75</v>
      </c>
      <c r="D86" s="4"/>
      <c r="E86" s="16"/>
      <c r="F86" s="33"/>
      <c r="G86" s="16"/>
      <c r="H86" s="33"/>
      <c r="I86" s="16"/>
      <c r="J86" s="33"/>
      <c r="K86" s="16"/>
      <c r="L86" s="33"/>
    </row>
    <row r="87" spans="2:12" x14ac:dyDescent="0.25">
      <c r="B87" s="11">
        <v>3110</v>
      </c>
      <c r="C87" s="6" t="s">
        <v>76</v>
      </c>
      <c r="D87" s="4" t="s">
        <v>101</v>
      </c>
      <c r="E87" s="16">
        <v>910887</v>
      </c>
      <c r="F87" s="33">
        <v>32.58</v>
      </c>
      <c r="G87" s="16">
        <v>910887</v>
      </c>
      <c r="H87" s="33">
        <v>39.200000000000003</v>
      </c>
      <c r="I87" s="16">
        <v>910887</v>
      </c>
      <c r="J87" s="33">
        <v>42.32</v>
      </c>
      <c r="K87" s="16">
        <v>910887</v>
      </c>
      <c r="L87" s="33">
        <v>42.49</v>
      </c>
    </row>
    <row r="88" spans="2:12" x14ac:dyDescent="0.25">
      <c r="B88" s="11">
        <v>3200</v>
      </c>
      <c r="C88" s="4" t="s">
        <v>77</v>
      </c>
      <c r="D88" s="4" t="s">
        <v>102</v>
      </c>
      <c r="E88" s="16">
        <v>240218</v>
      </c>
      <c r="F88" s="33">
        <v>8.59</v>
      </c>
      <c r="G88" s="16">
        <v>239940</v>
      </c>
      <c r="H88" s="33">
        <v>10.33</v>
      </c>
      <c r="I88" s="16">
        <v>238937</v>
      </c>
      <c r="J88" s="33">
        <v>11.1</v>
      </c>
      <c r="K88" s="16">
        <v>238523</v>
      </c>
      <c r="L88" s="33">
        <v>11.13</v>
      </c>
    </row>
    <row r="89" spans="2:12" x14ac:dyDescent="0.25">
      <c r="B89" s="11">
        <v>3300</v>
      </c>
      <c r="C89" s="4" t="s">
        <v>78</v>
      </c>
      <c r="D89" s="4"/>
      <c r="E89" s="16"/>
      <c r="F89" s="33"/>
      <c r="G89" s="16"/>
      <c r="H89" s="33"/>
      <c r="I89" s="16"/>
      <c r="J89" s="33"/>
      <c r="K89" s="16"/>
      <c r="L89" s="33"/>
    </row>
    <row r="90" spans="2:12" x14ac:dyDescent="0.25">
      <c r="B90" s="11">
        <v>3310</v>
      </c>
      <c r="C90" s="6" t="s">
        <v>79</v>
      </c>
      <c r="D90" s="4" t="s">
        <v>102</v>
      </c>
      <c r="E90" s="16">
        <v>273247</v>
      </c>
      <c r="F90" s="33">
        <v>9.7799999999999994</v>
      </c>
      <c r="G90" s="16">
        <v>253880</v>
      </c>
      <c r="H90" s="33">
        <v>10.93</v>
      </c>
      <c r="I90" s="16">
        <v>253880</v>
      </c>
      <c r="J90" s="33">
        <v>11.79</v>
      </c>
      <c r="K90" s="16">
        <v>229223</v>
      </c>
      <c r="L90" s="33">
        <v>10.69</v>
      </c>
    </row>
    <row r="91" spans="2:12" x14ac:dyDescent="0.25">
      <c r="B91" s="11">
        <v>3320</v>
      </c>
      <c r="C91" s="6" t="s">
        <v>80</v>
      </c>
      <c r="D91" s="4" t="s">
        <v>102</v>
      </c>
      <c r="E91" s="16">
        <v>48154</v>
      </c>
      <c r="F91" s="33">
        <v>1.72</v>
      </c>
      <c r="G91" s="16">
        <v>29160</v>
      </c>
      <c r="H91" s="33">
        <v>1.25</v>
      </c>
      <c r="I91" s="16">
        <v>29160</v>
      </c>
      <c r="J91" s="33">
        <v>1.35</v>
      </c>
      <c r="K91" s="16">
        <v>38516</v>
      </c>
      <c r="L91" s="33">
        <v>1.8</v>
      </c>
    </row>
    <row r="92" spans="2:12" ht="18" x14ac:dyDescent="0.25">
      <c r="B92" s="11">
        <v>3350</v>
      </c>
      <c r="C92" s="6" t="s">
        <v>81</v>
      </c>
      <c r="D92" s="4" t="s">
        <v>102</v>
      </c>
      <c r="E92" s="18">
        <v>76627</v>
      </c>
      <c r="F92" s="20">
        <v>2.74</v>
      </c>
      <c r="G92" s="18">
        <v>152516</v>
      </c>
      <c r="H92" s="20">
        <v>6.56</v>
      </c>
      <c r="I92" s="18">
        <v>37651</v>
      </c>
      <c r="J92" s="20">
        <v>1.75</v>
      </c>
      <c r="K92" s="18">
        <v>206415</v>
      </c>
      <c r="L92" s="20">
        <v>9.6300000000000008</v>
      </c>
    </row>
    <row r="93" spans="2:12" ht="18" x14ac:dyDescent="0.25">
      <c r="B93" s="11"/>
      <c r="C93" s="7" t="s">
        <v>82</v>
      </c>
      <c r="D93" s="4"/>
      <c r="E93" s="18">
        <f t="shared" ref="E93:L93" si="4">SUM(E90:E92)</f>
        <v>398028</v>
      </c>
      <c r="F93" s="20">
        <f t="shared" si="4"/>
        <v>14.24</v>
      </c>
      <c r="G93" s="18">
        <f t="shared" si="4"/>
        <v>435556</v>
      </c>
      <c r="H93" s="20">
        <f t="shared" si="4"/>
        <v>18.739999999999998</v>
      </c>
      <c r="I93" s="18">
        <f t="shared" si="4"/>
        <v>320691</v>
      </c>
      <c r="J93" s="20">
        <f t="shared" si="4"/>
        <v>14.889999999999999</v>
      </c>
      <c r="K93" s="18">
        <f t="shared" si="4"/>
        <v>474154</v>
      </c>
      <c r="L93" s="20">
        <f t="shared" si="4"/>
        <v>22.12</v>
      </c>
    </row>
    <row r="94" spans="2:12" x14ac:dyDescent="0.25">
      <c r="B94" s="11"/>
      <c r="C94" s="4" t="s">
        <v>83</v>
      </c>
      <c r="D94" s="4"/>
      <c r="E94" s="16"/>
      <c r="F94" s="33"/>
      <c r="G94" s="16"/>
      <c r="H94" s="33"/>
      <c r="I94" s="16"/>
      <c r="J94" s="33"/>
      <c r="K94" s="16"/>
      <c r="L94" s="33"/>
    </row>
    <row r="95" spans="2:12" ht="18" x14ac:dyDescent="0.25">
      <c r="B95" s="11">
        <v>3411</v>
      </c>
      <c r="C95" s="6" t="s">
        <v>84</v>
      </c>
      <c r="D95" s="4"/>
      <c r="E95" s="18">
        <v>252</v>
      </c>
      <c r="F95" s="20">
        <v>0.01</v>
      </c>
      <c r="G95" s="48">
        <v>-10178</v>
      </c>
      <c r="H95" s="49">
        <v>-0.44</v>
      </c>
      <c r="I95" s="48">
        <v>-3128</v>
      </c>
      <c r="J95" s="50">
        <v>-0.14000000000000001</v>
      </c>
      <c r="K95" s="39" t="s">
        <v>99</v>
      </c>
      <c r="L95" s="19" t="s">
        <v>110</v>
      </c>
    </row>
    <row r="96" spans="2:12" ht="18" x14ac:dyDescent="0.25">
      <c r="B96" s="11" t="s">
        <v>90</v>
      </c>
      <c r="C96" s="4" t="s">
        <v>85</v>
      </c>
      <c r="D96" s="4"/>
      <c r="E96" s="18">
        <f>SUM(E95,E93,E88,E87)</f>
        <v>1549385</v>
      </c>
      <c r="F96" s="20">
        <f t="shared" ref="F96:L96" si="5">SUM(F95,F93,F88,F87)</f>
        <v>55.42</v>
      </c>
      <c r="G96" s="18">
        <f t="shared" si="5"/>
        <v>1576205</v>
      </c>
      <c r="H96" s="20">
        <f t="shared" si="5"/>
        <v>67.83</v>
      </c>
      <c r="I96" s="18">
        <f t="shared" si="5"/>
        <v>1467387</v>
      </c>
      <c r="J96" s="20">
        <f t="shared" si="5"/>
        <v>68.17</v>
      </c>
      <c r="K96" s="18">
        <f t="shared" si="5"/>
        <v>1623564</v>
      </c>
      <c r="L96" s="20">
        <f t="shared" si="5"/>
        <v>75.740000000000009</v>
      </c>
    </row>
    <row r="97" spans="2:12" ht="18" x14ac:dyDescent="0.25">
      <c r="B97" s="21"/>
      <c r="C97" s="4"/>
      <c r="D97" s="4"/>
      <c r="E97" s="18" t="s">
        <v>117</v>
      </c>
      <c r="F97" s="18" t="s">
        <v>116</v>
      </c>
      <c r="G97" s="18" t="s">
        <v>116</v>
      </c>
      <c r="H97" s="18" t="s">
        <v>116</v>
      </c>
      <c r="I97" s="18" t="s">
        <v>116</v>
      </c>
      <c r="J97" s="18" t="s">
        <v>116</v>
      </c>
      <c r="K97" s="18" t="s">
        <v>116</v>
      </c>
      <c r="L97" s="18" t="s">
        <v>116</v>
      </c>
    </row>
    <row r="98" spans="2:12" ht="18" x14ac:dyDescent="0.25">
      <c r="B98" s="21"/>
      <c r="C98" s="4" t="s">
        <v>86</v>
      </c>
      <c r="D98" s="4"/>
      <c r="E98" s="23">
        <f>SUM(E96,E83)</f>
        <v>2795933</v>
      </c>
      <c r="F98" s="40">
        <f t="shared" ref="F98:L98" si="6">SUM(F96,F83)</f>
        <v>100</v>
      </c>
      <c r="G98" s="23">
        <f t="shared" si="6"/>
        <v>2323701</v>
      </c>
      <c r="H98" s="40">
        <f t="shared" si="6"/>
        <v>100</v>
      </c>
      <c r="I98" s="23">
        <f t="shared" si="6"/>
        <v>2152532</v>
      </c>
      <c r="J98" s="40">
        <f t="shared" si="6"/>
        <v>100</v>
      </c>
      <c r="K98" s="23">
        <f t="shared" si="6"/>
        <v>2143530</v>
      </c>
      <c r="L98" s="40">
        <f t="shared" si="6"/>
        <v>100</v>
      </c>
    </row>
    <row r="99" spans="2:12" x14ac:dyDescent="0.25">
      <c r="B99" s="24"/>
      <c r="C99" s="2"/>
      <c r="D99" s="2"/>
      <c r="E99" s="30"/>
      <c r="F99" s="31"/>
      <c r="G99" s="30"/>
      <c r="H99" s="31"/>
      <c r="I99" s="30"/>
      <c r="J99" s="31"/>
      <c r="K99" s="30"/>
      <c r="L99" s="31"/>
    </row>
    <row r="100" spans="2:12" x14ac:dyDescent="0.25">
      <c r="B100" s="61" t="s">
        <v>106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1" spans="2:12" x14ac:dyDescent="0.2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2:12" x14ac:dyDescent="0.25">
      <c r="B102" s="62" t="s">
        <v>107</v>
      </c>
      <c r="C102" s="62"/>
      <c r="D102" s="25"/>
      <c r="E102" s="25" t="s">
        <v>108</v>
      </c>
      <c r="F102" s="25"/>
      <c r="G102" s="25"/>
      <c r="H102" s="25"/>
      <c r="I102" s="25"/>
      <c r="J102" s="62" t="s">
        <v>109</v>
      </c>
      <c r="K102" s="62"/>
      <c r="L102" s="25"/>
    </row>
    <row r="103" spans="2:12" x14ac:dyDescent="0.25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2:12" x14ac:dyDescent="0.25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2:12" x14ac:dyDescent="0.2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2:12" x14ac:dyDescent="0.2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2:12" x14ac:dyDescent="0.25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2:12" x14ac:dyDescent="0.25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2:12" x14ac:dyDescent="0.2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2:12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2:12" x14ac:dyDescent="0.2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2:12" x14ac:dyDescent="0.2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2:12" x14ac:dyDescent="0.2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2:12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2:12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2:12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2:12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2:12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2:12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2:12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2:12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2:12" x14ac:dyDescent="0.2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2:12" x14ac:dyDescent="0.2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2:12" x14ac:dyDescent="0.2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2:12" x14ac:dyDescent="0.2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2:12" x14ac:dyDescent="0.2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2:12" x14ac:dyDescent="0.2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2:12" x14ac:dyDescent="0.2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2:12" x14ac:dyDescent="0.2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2:12" x14ac:dyDescent="0.2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2:12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2:12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2:12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2:12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2:12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2:12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2:12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2:12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2:12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2:12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2:12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2:12" x14ac:dyDescent="0.2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2:12" x14ac:dyDescent="0.2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2:12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2:12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2:12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2:12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2:12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2:12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2:12" x14ac:dyDescent="0.2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2:12" x14ac:dyDescent="0.2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2:12" x14ac:dyDescent="0.2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2:12" x14ac:dyDescent="0.2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2:12" x14ac:dyDescent="0.2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2:12" x14ac:dyDescent="0.2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2:12" x14ac:dyDescent="0.2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2:12" x14ac:dyDescent="0.2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2:12" x14ac:dyDescent="0.2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2:12" x14ac:dyDescent="0.2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2:12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2:12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2:12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2:12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2:12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2:12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2:12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2:12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2:12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2:12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2:12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2:12" x14ac:dyDescent="0.25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2:12" x14ac:dyDescent="0.25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2:12" x14ac:dyDescent="0.2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2:12" x14ac:dyDescent="0.25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2:12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2:12" x14ac:dyDescent="0.25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2:12" x14ac:dyDescent="0.25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2:12" x14ac:dyDescent="0.25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2:12" x14ac:dyDescent="0.25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2:12" x14ac:dyDescent="0.25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2:12" x14ac:dyDescent="0.25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2:12" x14ac:dyDescent="0.25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2:12" x14ac:dyDescent="0.25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2:12" x14ac:dyDescent="0.25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2:12" x14ac:dyDescent="0.25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2:12" x14ac:dyDescent="0.25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2:12" x14ac:dyDescent="0.25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2:12" x14ac:dyDescent="0.25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2:12" x14ac:dyDescent="0.25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2:12" x14ac:dyDescent="0.25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2:12" x14ac:dyDescent="0.2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2:12" x14ac:dyDescent="0.25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2:12" x14ac:dyDescent="0.25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2:12" x14ac:dyDescent="0.25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2:12" x14ac:dyDescent="0.25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2:12" x14ac:dyDescent="0.25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2:12" x14ac:dyDescent="0.25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2:12" x14ac:dyDescent="0.25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</row>
    <row r="199" spans="2:12" x14ac:dyDescent="0.25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</row>
    <row r="200" spans="2:12" x14ac:dyDescent="0.25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</row>
    <row r="201" spans="2:12" x14ac:dyDescent="0.25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</row>
    <row r="202" spans="2:12" x14ac:dyDescent="0.25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</row>
    <row r="203" spans="2:12" x14ac:dyDescent="0.25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2:12" x14ac:dyDescent="0.25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</row>
    <row r="205" spans="2:12" x14ac:dyDescent="0.25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</row>
    <row r="206" spans="2:12" x14ac:dyDescent="0.25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</row>
    <row r="207" spans="2:12" x14ac:dyDescent="0.25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</row>
    <row r="208" spans="2:12" x14ac:dyDescent="0.25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2:12" x14ac:dyDescent="0.25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</row>
    <row r="210" spans="2:12" x14ac:dyDescent="0.25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2:12" x14ac:dyDescent="0.25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</row>
    <row r="212" spans="2:12" x14ac:dyDescent="0.25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</row>
    <row r="213" spans="2:12" x14ac:dyDescent="0.25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</row>
    <row r="214" spans="2:12" x14ac:dyDescent="0.25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</row>
    <row r="215" spans="2:12" x14ac:dyDescent="0.25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</row>
    <row r="216" spans="2:12" x14ac:dyDescent="0.25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2:12" x14ac:dyDescent="0.25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2:12" x14ac:dyDescent="0.25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2:12" x14ac:dyDescent="0.25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</row>
    <row r="220" spans="2:12" x14ac:dyDescent="0.25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</row>
    <row r="221" spans="2:12" x14ac:dyDescent="0.25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2:12" x14ac:dyDescent="0.25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2:12" x14ac:dyDescent="0.25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</row>
    <row r="224" spans="2:12" x14ac:dyDescent="0.25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</row>
    <row r="225" spans="2:12" x14ac:dyDescent="0.25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</row>
    <row r="226" spans="2:12" x14ac:dyDescent="0.25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</row>
    <row r="227" spans="2:12" x14ac:dyDescent="0.25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2:12" x14ac:dyDescent="0.25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</row>
    <row r="229" spans="2:12" x14ac:dyDescent="0.25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</row>
    <row r="230" spans="2:12" x14ac:dyDescent="0.25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</row>
    <row r="231" spans="2:12" x14ac:dyDescent="0.25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</row>
    <row r="232" spans="2:12" x14ac:dyDescent="0.25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</row>
    <row r="233" spans="2:12" x14ac:dyDescent="0.25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</row>
    <row r="234" spans="2:12" x14ac:dyDescent="0.25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</row>
    <row r="235" spans="2:12" x14ac:dyDescent="0.25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</row>
    <row r="236" spans="2:12" x14ac:dyDescent="0.25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</row>
    <row r="237" spans="2:12" x14ac:dyDescent="0.25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</row>
    <row r="238" spans="2:12" x14ac:dyDescent="0.25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</row>
    <row r="239" spans="2:12" x14ac:dyDescent="0.25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2:12" x14ac:dyDescent="0.25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2:12" x14ac:dyDescent="0.25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</row>
    <row r="242" spans="2:12" x14ac:dyDescent="0.25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2:12" x14ac:dyDescent="0.25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2:12" x14ac:dyDescent="0.25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2:12" x14ac:dyDescent="0.25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</row>
    <row r="246" spans="2:12" x14ac:dyDescent="0.25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</row>
    <row r="247" spans="2:12" x14ac:dyDescent="0.25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</row>
    <row r="248" spans="2:12" x14ac:dyDescent="0.25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</row>
    <row r="249" spans="2:12" x14ac:dyDescent="0.25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</row>
    <row r="250" spans="2:12" x14ac:dyDescent="0.25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</row>
    <row r="251" spans="2:12" x14ac:dyDescent="0.25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</row>
    <row r="252" spans="2:12" x14ac:dyDescent="0.25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</row>
    <row r="253" spans="2:12" x14ac:dyDescent="0.25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</row>
    <row r="254" spans="2:12" x14ac:dyDescent="0.25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</row>
    <row r="255" spans="2:12" x14ac:dyDescent="0.25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2:12" x14ac:dyDescent="0.25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2:12" x14ac:dyDescent="0.25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2:12" x14ac:dyDescent="0.25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2:12" x14ac:dyDescent="0.25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</row>
    <row r="260" spans="2:12" x14ac:dyDescent="0.25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</row>
    <row r="261" spans="2:12" x14ac:dyDescent="0.25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</row>
    <row r="262" spans="2:12" x14ac:dyDescent="0.25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</row>
    <row r="263" spans="2:12" x14ac:dyDescent="0.25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</row>
    <row r="264" spans="2:12" x14ac:dyDescent="0.25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</row>
    <row r="265" spans="2:12" x14ac:dyDescent="0.25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</row>
    <row r="266" spans="2:12" x14ac:dyDescent="0.25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</row>
    <row r="267" spans="2:12" x14ac:dyDescent="0.25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</row>
    <row r="268" spans="2:12" x14ac:dyDescent="0.25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2:12" x14ac:dyDescent="0.25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</row>
    <row r="270" spans="2:12" x14ac:dyDescent="0.25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</row>
    <row r="271" spans="2:12" x14ac:dyDescent="0.25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</row>
    <row r="272" spans="2:12" x14ac:dyDescent="0.25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</row>
    <row r="273" spans="2:12" x14ac:dyDescent="0.25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</row>
    <row r="274" spans="2:12" x14ac:dyDescent="0.25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</row>
    <row r="275" spans="2:12" x14ac:dyDescent="0.25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</row>
    <row r="276" spans="2:12" x14ac:dyDescent="0.25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</row>
    <row r="277" spans="2:12" x14ac:dyDescent="0.25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</row>
    <row r="278" spans="2:12" x14ac:dyDescent="0.25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</row>
    <row r="279" spans="2:12" x14ac:dyDescent="0.25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</row>
    <row r="280" spans="2:12" x14ac:dyDescent="0.25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2:12" x14ac:dyDescent="0.25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</row>
  </sheetData>
  <mergeCells count="26">
    <mergeCell ref="B100:L100"/>
    <mergeCell ref="B102:C102"/>
    <mergeCell ref="J102:K102"/>
    <mergeCell ref="B46:C46"/>
    <mergeCell ref="J46:K46"/>
    <mergeCell ref="B57:L57"/>
    <mergeCell ref="B59:L59"/>
    <mergeCell ref="B60:L60"/>
    <mergeCell ref="B61:L61"/>
    <mergeCell ref="B44:L44"/>
    <mergeCell ref="B2:L2"/>
    <mergeCell ref="B4:L4"/>
    <mergeCell ref="B6:L6"/>
    <mergeCell ref="B7:L7"/>
    <mergeCell ref="B62:D62"/>
    <mergeCell ref="E62:F62"/>
    <mergeCell ref="G62:H62"/>
    <mergeCell ref="I62:J62"/>
    <mergeCell ref="K62:L62"/>
    <mergeCell ref="E9:F9"/>
    <mergeCell ref="G9:H9"/>
    <mergeCell ref="I9:J9"/>
    <mergeCell ref="K9:L9"/>
    <mergeCell ref="B9:D9"/>
    <mergeCell ref="B8:L8"/>
    <mergeCell ref="B55:L5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2013-09-27T12:48:22Z</dcterms:created>
  <dcterms:modified xsi:type="dcterms:W3CDTF">2013-10-02T14:12:58Z</dcterms:modified>
</cp:coreProperties>
</file>