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7115" windowHeight="9345"/>
  </bookViews>
  <sheets>
    <sheet name="合併資產負債表（資產）" sheetId="2" r:id="rId1"/>
    <sheet name="合併資產負債表" sheetId="1" r:id="rId2"/>
  </sheets>
  <calcPr calcId="144525"/>
</workbook>
</file>

<file path=xl/calcChain.xml><?xml version="1.0" encoding="utf-8"?>
<calcChain xmlns="http://schemas.openxmlformats.org/spreadsheetml/2006/main">
  <c r="S34" i="2" l="1"/>
  <c r="O34" i="2"/>
  <c r="K34" i="2"/>
  <c r="G34" i="2"/>
  <c r="S29" i="2"/>
  <c r="O29" i="2"/>
  <c r="K29" i="2"/>
  <c r="G29" i="2"/>
  <c r="S19" i="2"/>
  <c r="O19" i="2"/>
  <c r="K19" i="2"/>
  <c r="G19" i="2"/>
  <c r="S34" i="1" l="1"/>
  <c r="O34" i="1"/>
  <c r="K34" i="1"/>
  <c r="G34" i="1"/>
  <c r="S32" i="1"/>
  <c r="O32" i="1"/>
  <c r="K32" i="1"/>
  <c r="G32" i="1"/>
  <c r="S24" i="1"/>
  <c r="O24" i="1"/>
  <c r="K24" i="1"/>
  <c r="G24" i="1"/>
  <c r="S22" i="1"/>
  <c r="O22" i="1"/>
  <c r="K22" i="1"/>
  <c r="G22" i="1"/>
  <c r="S16" i="1"/>
  <c r="O16" i="1"/>
  <c r="K16" i="1"/>
  <c r="G16" i="1"/>
</calcChain>
</file>

<file path=xl/sharedStrings.xml><?xml version="1.0" encoding="utf-8"?>
<sst xmlns="http://schemas.openxmlformats.org/spreadsheetml/2006/main" count="178" uniqueCount="96">
  <si>
    <t>互億科技股份有限公司及其子公司</t>
  </si>
  <si>
    <t>代 碼</t>
    <phoneticPr fontId="1" type="noConversion"/>
  </si>
  <si>
    <t>附註</t>
    <phoneticPr fontId="1" type="noConversion"/>
  </si>
  <si>
    <t>%</t>
    <phoneticPr fontId="1" type="noConversion"/>
  </si>
  <si>
    <t>金　　　額</t>
    <phoneticPr fontId="1" type="noConversion"/>
  </si>
  <si>
    <t>　　一０二年六月三十日</t>
    <phoneticPr fontId="1" type="noConversion"/>
  </si>
  <si>
    <t>　　一０一年十二月三十一日　　　　　　一０一年六月三十日</t>
    <phoneticPr fontId="1" type="noConversion"/>
  </si>
  <si>
    <t>　　一０一年一月一日</t>
    <phoneticPr fontId="1" type="noConversion"/>
  </si>
  <si>
    <t>單位：新台幣千圓</t>
    <phoneticPr fontId="1" type="noConversion"/>
  </si>
  <si>
    <t>21XX</t>
    <phoneticPr fontId="1" type="noConversion"/>
  </si>
  <si>
    <t>流動負債</t>
    <phoneticPr fontId="1" type="noConversion"/>
  </si>
  <si>
    <t>短期借款</t>
    <phoneticPr fontId="1" type="noConversion"/>
  </si>
  <si>
    <t>應付票據</t>
    <phoneticPr fontId="1" type="noConversion"/>
  </si>
  <si>
    <t>應付帳款</t>
    <phoneticPr fontId="1" type="noConversion"/>
  </si>
  <si>
    <t>其他應付款項</t>
    <phoneticPr fontId="1" type="noConversion"/>
  </si>
  <si>
    <t>其他應付款項-關係人</t>
    <phoneticPr fontId="1" type="noConversion"/>
  </si>
  <si>
    <t>一年或一營業週期內到期長期負債</t>
    <phoneticPr fontId="1" type="noConversion"/>
  </si>
  <si>
    <t>其他流動負債</t>
    <phoneticPr fontId="1" type="noConversion"/>
  </si>
  <si>
    <t>流動負債合計</t>
    <phoneticPr fontId="1" type="noConversion"/>
  </si>
  <si>
    <t>六（六）</t>
    <phoneticPr fontId="1" type="noConversion"/>
  </si>
  <si>
    <t>七</t>
    <phoneticPr fontId="1" type="noConversion"/>
  </si>
  <si>
    <t>四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</si>
  <si>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</si>
  <si>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</si>
  <si>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</si>
  <si>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</si>
  <si>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25XX</t>
    <phoneticPr fontId="1" type="noConversion"/>
  </si>
  <si>
    <t>2XXX</t>
    <phoneticPr fontId="1" type="noConversion"/>
  </si>
  <si>
    <t>非流動負債</t>
    <phoneticPr fontId="1" type="noConversion"/>
  </si>
  <si>
    <t>長期借款</t>
    <phoneticPr fontId="1" type="noConversion"/>
  </si>
  <si>
    <t>長期應付票據</t>
    <phoneticPr fontId="1" type="noConversion"/>
  </si>
  <si>
    <t>存入保證金</t>
    <phoneticPr fontId="1" type="noConversion"/>
  </si>
  <si>
    <t>非流動負債合計</t>
    <phoneticPr fontId="1" type="noConversion"/>
  </si>
  <si>
    <t>負債總計</t>
    <phoneticPr fontId="1" type="noConversion"/>
  </si>
  <si>
    <t>31XX</t>
    <phoneticPr fontId="1" type="noConversion"/>
  </si>
  <si>
    <t>歸屬於母公司業主之權益</t>
    <phoneticPr fontId="1" type="noConversion"/>
  </si>
  <si>
    <t>股本</t>
    <phoneticPr fontId="1" type="noConversion"/>
  </si>
  <si>
    <t>累積虧損</t>
    <phoneticPr fontId="1" type="noConversion"/>
  </si>
  <si>
    <t>特別盈餘公積</t>
    <phoneticPr fontId="1" type="noConversion"/>
  </si>
  <si>
    <t>待彌補虧損</t>
    <phoneticPr fontId="1" type="noConversion"/>
  </si>
  <si>
    <t>權益合計</t>
    <phoneticPr fontId="1" type="noConversion"/>
  </si>
  <si>
    <t>負債及權益總計</t>
    <phoneticPr fontId="1" type="noConversion"/>
  </si>
  <si>
    <t>六（六）</t>
  </si>
  <si>
    <t>六（六）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</si>
  <si>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</si>
  <si>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</si>
  <si>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</si>
  <si>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後附合併財務報表附註為本合併財務報表之一部分，請並同參閱。</t>
    <phoneticPr fontId="1" type="noConversion"/>
  </si>
  <si>
    <t>董事長：廖年豐</t>
    <phoneticPr fontId="1" type="noConversion"/>
  </si>
  <si>
    <t>經理人：廖年豐</t>
    <phoneticPr fontId="1" type="noConversion"/>
  </si>
  <si>
    <t>會計主管：傅家玉</t>
    <phoneticPr fontId="1" type="noConversion"/>
  </si>
  <si>
    <t>合　併　資　產　負　債　表</t>
    <phoneticPr fontId="1" type="noConversion"/>
  </si>
  <si>
    <t>名國一０二年六月三十日　、一０一年十二月三十一日、一０一年六月三十日及一０一年一月一日</t>
    <phoneticPr fontId="1" type="noConversion"/>
  </si>
  <si>
    <t>（僅供核閱，未依一般公認審計準則查核）</t>
    <phoneticPr fontId="1" type="noConversion"/>
  </si>
  <si>
    <t>11XX</t>
    <phoneticPr fontId="1" type="noConversion"/>
  </si>
  <si>
    <t>130X</t>
    <phoneticPr fontId="1" type="noConversion"/>
  </si>
  <si>
    <t>11XX</t>
    <phoneticPr fontId="1" type="noConversion"/>
  </si>
  <si>
    <t>15XX</t>
    <phoneticPr fontId="1" type="noConversion"/>
  </si>
  <si>
    <t>1XXX</t>
    <phoneticPr fontId="1" type="noConversion"/>
  </si>
  <si>
    <t>流動資產</t>
    <phoneticPr fontId="1" type="noConversion"/>
  </si>
  <si>
    <t>現金及約當現金</t>
    <phoneticPr fontId="1" type="noConversion"/>
  </si>
  <si>
    <t>透過損益按公允價值衡量之金融資產</t>
    <phoneticPr fontId="1" type="noConversion"/>
  </si>
  <si>
    <t>應收帳款淨額</t>
    <phoneticPr fontId="1" type="noConversion"/>
  </si>
  <si>
    <t>其他應收款</t>
    <phoneticPr fontId="1" type="noConversion"/>
  </si>
  <si>
    <t>其他應收款-關係人</t>
    <phoneticPr fontId="1" type="noConversion"/>
  </si>
  <si>
    <t>當期所得稅資產</t>
    <phoneticPr fontId="1" type="noConversion"/>
  </si>
  <si>
    <t>存貨</t>
    <phoneticPr fontId="1" type="noConversion"/>
  </si>
  <si>
    <t>預付款項</t>
    <phoneticPr fontId="1" type="noConversion"/>
  </si>
  <si>
    <t>待出售非流動資產（淨額）</t>
    <phoneticPr fontId="1" type="noConversion"/>
  </si>
  <si>
    <t>其他流動資產</t>
    <phoneticPr fontId="1" type="noConversion"/>
  </si>
  <si>
    <t>流動資產合計</t>
    <phoneticPr fontId="1" type="noConversion"/>
  </si>
  <si>
    <t>非流動資產</t>
    <phoneticPr fontId="1" type="noConversion"/>
  </si>
  <si>
    <t>以成本衡量之金融資產-流動</t>
    <phoneticPr fontId="1" type="noConversion"/>
  </si>
  <si>
    <t>不動產、廠房及設備</t>
    <phoneticPr fontId="1" type="noConversion"/>
  </si>
  <si>
    <t>無形資產</t>
    <phoneticPr fontId="1" type="noConversion"/>
  </si>
  <si>
    <t>遞延所得稅資產</t>
    <phoneticPr fontId="1" type="noConversion"/>
  </si>
  <si>
    <t>預附設備款</t>
    <phoneticPr fontId="1" type="noConversion"/>
  </si>
  <si>
    <t>存出保證金</t>
    <phoneticPr fontId="1" type="noConversion"/>
  </si>
  <si>
    <t>預付退休金</t>
    <phoneticPr fontId="1" type="noConversion"/>
  </si>
  <si>
    <t>非流動資產合計</t>
    <phoneticPr fontId="1" type="noConversion"/>
  </si>
  <si>
    <t>資產總額</t>
    <phoneticPr fontId="1" type="noConversion"/>
  </si>
  <si>
    <t>四、六（一）</t>
    <phoneticPr fontId="1" type="noConversion"/>
  </si>
  <si>
    <t>四、六（二）</t>
  </si>
  <si>
    <t>四、六（三）</t>
    <phoneticPr fontId="1" type="noConversion"/>
  </si>
  <si>
    <t>四</t>
    <phoneticPr fontId="1" type="noConversion"/>
  </si>
  <si>
    <t>四、七</t>
    <phoneticPr fontId="1" type="noConversion"/>
  </si>
  <si>
    <t>四、六（八）</t>
    <phoneticPr fontId="1" type="noConversion"/>
  </si>
  <si>
    <t>四、六（二）</t>
    <phoneticPr fontId="1" type="noConversion"/>
  </si>
  <si>
    <t>四、六（五）</t>
    <phoneticPr fontId="1" type="noConversion"/>
  </si>
  <si>
    <t>六（八）</t>
    <phoneticPr fontId="1" type="noConversion"/>
  </si>
  <si>
    <t>八</t>
    <phoneticPr fontId="1" type="noConversion"/>
  </si>
  <si>
    <t>四、六（七）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</si>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</sst>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76" formatCode="#,##0_ "/>
    <numFmt numFmtId="177" formatCode="#,##0_);[Red]\(#,##0\)"/>
    <numFmt numFmtId="178" formatCode="&quot;$&quot;#,##0_);[Red]\(&quot;$&quot;#,##0\)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8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42" fontId="4" fillId="0" borderId="0" xfId="0" applyNumberFormat="1" applyFont="1">
      <alignment vertical="center"/>
    </xf>
    <xf numFmtId="4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7" fontId="4" fillId="0" borderId="0" xfId="0" applyNumberFormat="1" applyFont="1">
      <alignment vertical="center"/>
    </xf>
    <xf numFmtId="42" fontId="4" fillId="0" borderId="4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42" fontId="4" fillId="0" borderId="3" xfId="0" applyNumberFormat="1" applyFont="1" applyBorder="1">
      <alignment vertical="center"/>
    </xf>
    <xf numFmtId="0" fontId="2" fillId="0" borderId="0" xfId="0" applyFont="1" applyAlignment="1">
      <alignment horizontal="right" vertical="center" indent="1"/>
    </xf>
    <xf numFmtId="41" fontId="4" fillId="0" borderId="0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4" fontId="4" fillId="0" borderId="3" xfId="0" applyNumberFormat="1" applyFont="1" applyBorder="1" applyAlignment="1">
      <alignment horizontal="right" vertical="center"/>
    </xf>
    <xf numFmtId="41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42" fontId="4" fillId="0" borderId="6" xfId="0" applyNumberFormat="1" applyFont="1" applyBorder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topLeftCell="A7" zoomScale="70" zoomScaleNormal="70" workbookViewId="0">
      <selection activeCell="X31" sqref="X31"/>
    </sheetView>
  </sheetViews>
  <sheetFormatPr defaultRowHeight="16.5" x14ac:dyDescent="0.25"/>
  <cols>
    <col min="2" max="2" width="1.625" customWidth="1"/>
    <col min="3" max="3" width="36.5" customWidth="1"/>
    <col min="4" max="4" width="0.75" customWidth="1"/>
    <col min="5" max="5" width="14" customWidth="1"/>
    <col min="6" max="6" width="1.625" customWidth="1"/>
    <col min="7" max="7" width="23.875" customWidth="1"/>
    <col min="8" max="8" width="1.375" customWidth="1"/>
    <col min="9" max="9" width="6.875" customWidth="1"/>
    <col min="10" max="10" width="1.375" customWidth="1"/>
    <col min="11" max="11" width="19.875" customWidth="1"/>
    <col min="12" max="12" width="1.125" customWidth="1"/>
    <col min="13" max="13" width="6.25" customWidth="1"/>
    <col min="14" max="14" width="1.375" customWidth="1"/>
    <col min="15" max="15" width="23.5" customWidth="1"/>
    <col min="16" max="16" width="1" customWidth="1"/>
    <col min="17" max="17" width="5.125" customWidth="1"/>
    <col min="18" max="18" width="1" customWidth="1"/>
    <col min="19" max="19" width="18" customWidth="1"/>
    <col min="20" max="20" width="1.125" customWidth="1"/>
    <col min="21" max="21" width="5.875" customWidth="1"/>
  </cols>
  <sheetData>
    <row r="1" spans="1:2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x14ac:dyDescent="0.25">
      <c r="A2" s="44" t="s">
        <v>51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x14ac:dyDescent="0.25">
      <c r="A3" s="44" t="s">
        <v>52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x14ac:dyDescent="0.25">
      <c r="A4" s="44" t="s">
        <v>53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6" t="s">
        <v>8</v>
      </c>
      <c r="T5" s="46"/>
      <c r="U5" s="46"/>
    </row>
    <row r="6" spans="1:21" x14ac:dyDescent="0.25">
      <c r="A6" s="2"/>
      <c r="B6" s="2"/>
      <c r="C6" s="2"/>
      <c r="D6" s="2"/>
      <c r="E6" s="2"/>
      <c r="F6" s="2"/>
      <c r="G6" s="47" t="s">
        <v>5</v>
      </c>
      <c r="H6" s="47"/>
      <c r="I6" s="47"/>
      <c r="J6" s="10"/>
      <c r="K6" s="47" t="s">
        <v>6</v>
      </c>
      <c r="L6" s="47"/>
      <c r="M6" s="47"/>
      <c r="N6" s="47"/>
      <c r="O6" s="47"/>
      <c r="P6" s="47"/>
      <c r="Q6" s="47"/>
      <c r="R6" s="10"/>
      <c r="S6" s="47" t="s">
        <v>7</v>
      </c>
      <c r="T6" s="47"/>
      <c r="U6" s="47"/>
    </row>
    <row r="7" spans="1:21" ht="17.25" thickBot="1" x14ac:dyDescent="0.3">
      <c r="A7" s="1" t="s">
        <v>1</v>
      </c>
      <c r="B7" s="2"/>
      <c r="C7" s="3"/>
      <c r="D7" s="2"/>
      <c r="E7" s="1" t="s">
        <v>2</v>
      </c>
      <c r="F7" s="2"/>
      <c r="G7" s="1" t="s">
        <v>4</v>
      </c>
      <c r="H7" s="2"/>
      <c r="I7" s="1" t="s">
        <v>3</v>
      </c>
      <c r="J7" s="2"/>
      <c r="K7" s="1" t="s">
        <v>4</v>
      </c>
      <c r="L7" s="2"/>
      <c r="M7" s="1" t="s">
        <v>3</v>
      </c>
      <c r="N7" s="2"/>
      <c r="O7" s="1" t="s">
        <v>4</v>
      </c>
      <c r="P7" s="2"/>
      <c r="Q7" s="1" t="s">
        <v>3</v>
      </c>
      <c r="R7" s="2"/>
      <c r="S7" s="1" t="s">
        <v>4</v>
      </c>
      <c r="T7" s="2"/>
      <c r="U7" s="1" t="s">
        <v>3</v>
      </c>
    </row>
    <row r="8" spans="1:21" x14ac:dyDescent="0.25">
      <c r="A8" s="11" t="s">
        <v>54</v>
      </c>
      <c r="B8" s="2"/>
      <c r="C8" s="2" t="s">
        <v>59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11">
        <v>1100</v>
      </c>
      <c r="B9" s="2"/>
      <c r="C9" s="5" t="s">
        <v>60</v>
      </c>
      <c r="D9" s="2"/>
      <c r="E9" s="9" t="s">
        <v>81</v>
      </c>
      <c r="F9" s="2"/>
      <c r="G9" s="14">
        <v>15841</v>
      </c>
      <c r="H9" s="13"/>
      <c r="I9" s="16">
        <v>5</v>
      </c>
      <c r="J9" s="13"/>
      <c r="K9" s="14">
        <v>49668</v>
      </c>
      <c r="L9" s="13"/>
      <c r="M9" s="16">
        <v>13</v>
      </c>
      <c r="N9" s="13"/>
      <c r="O9" s="14">
        <v>54745</v>
      </c>
      <c r="P9" s="13"/>
      <c r="Q9" s="16">
        <v>13</v>
      </c>
      <c r="R9" s="13"/>
      <c r="S9" s="14">
        <v>52877</v>
      </c>
      <c r="T9" s="13"/>
      <c r="U9" s="16">
        <v>8</v>
      </c>
    </row>
    <row r="10" spans="1:21" x14ac:dyDescent="0.25">
      <c r="A10" s="11">
        <v>1110</v>
      </c>
      <c r="B10" s="2"/>
      <c r="C10" s="5" t="s">
        <v>61</v>
      </c>
      <c r="D10" s="2"/>
      <c r="E10" s="28" t="s">
        <v>87</v>
      </c>
      <c r="F10" s="2"/>
      <c r="G10" s="15" t="s">
        <v>22</v>
      </c>
      <c r="H10" s="13"/>
      <c r="I10" s="16" t="s">
        <v>22</v>
      </c>
      <c r="J10" s="13"/>
      <c r="K10" s="17">
        <v>1818</v>
      </c>
      <c r="L10" s="13"/>
      <c r="M10" s="16" t="s">
        <v>22</v>
      </c>
      <c r="N10" s="13"/>
      <c r="O10" s="17">
        <v>1724</v>
      </c>
      <c r="P10" s="13"/>
      <c r="Q10" s="16" t="s">
        <v>22</v>
      </c>
      <c r="R10" s="13"/>
      <c r="S10" s="17">
        <v>1540</v>
      </c>
      <c r="T10" s="13"/>
      <c r="U10" s="16" t="s">
        <v>22</v>
      </c>
    </row>
    <row r="11" spans="1:21" x14ac:dyDescent="0.25">
      <c r="A11" s="11">
        <v>1170</v>
      </c>
      <c r="B11" s="2"/>
      <c r="C11" s="5" t="s">
        <v>62</v>
      </c>
      <c r="D11" s="2"/>
      <c r="E11" s="28" t="s">
        <v>83</v>
      </c>
      <c r="F11" s="2"/>
      <c r="G11" s="18">
        <v>28990</v>
      </c>
      <c r="H11" s="13"/>
      <c r="I11" s="16">
        <v>10</v>
      </c>
      <c r="J11" s="13"/>
      <c r="K11" s="17">
        <v>22370</v>
      </c>
      <c r="L11" s="13"/>
      <c r="M11" s="16">
        <v>6</v>
      </c>
      <c r="N11" s="13"/>
      <c r="O11" s="17">
        <v>45899</v>
      </c>
      <c r="P11" s="13"/>
      <c r="Q11" s="16">
        <v>10</v>
      </c>
      <c r="R11" s="13"/>
      <c r="S11" s="17">
        <v>38305</v>
      </c>
      <c r="T11" s="13"/>
      <c r="U11" s="16">
        <v>6</v>
      </c>
    </row>
    <row r="12" spans="1:21" x14ac:dyDescent="0.25">
      <c r="A12" s="11">
        <v>1200</v>
      </c>
      <c r="B12" s="2"/>
      <c r="C12" s="5" t="s">
        <v>63</v>
      </c>
      <c r="D12" s="2"/>
      <c r="E12" s="9" t="s">
        <v>84</v>
      </c>
      <c r="F12" s="2"/>
      <c r="G12" s="18">
        <v>3701</v>
      </c>
      <c r="H12" s="13"/>
      <c r="I12" s="16">
        <v>1</v>
      </c>
      <c r="J12" s="13"/>
      <c r="K12" s="17">
        <v>9330</v>
      </c>
      <c r="L12" s="13"/>
      <c r="M12" s="16">
        <v>3</v>
      </c>
      <c r="N12" s="13"/>
      <c r="O12" s="17">
        <v>25203</v>
      </c>
      <c r="P12" s="13"/>
      <c r="Q12" s="16">
        <v>6</v>
      </c>
      <c r="R12" s="13"/>
      <c r="S12" s="17">
        <v>5164</v>
      </c>
      <c r="T12" s="13"/>
      <c r="U12" s="16">
        <v>1</v>
      </c>
    </row>
    <row r="13" spans="1:21" x14ac:dyDescent="0.25">
      <c r="A13" s="11">
        <v>1210</v>
      </c>
      <c r="B13" s="2"/>
      <c r="C13" s="5" t="s">
        <v>64</v>
      </c>
      <c r="D13" s="2"/>
      <c r="E13" s="9" t="s">
        <v>85</v>
      </c>
      <c r="F13" s="2"/>
      <c r="G13" s="18" t="s">
        <v>22</v>
      </c>
      <c r="H13" s="13"/>
      <c r="I13" s="16" t="s">
        <v>22</v>
      </c>
      <c r="J13" s="13"/>
      <c r="K13" s="18" t="s">
        <v>93</v>
      </c>
      <c r="L13" s="13"/>
      <c r="M13" s="16" t="s">
        <v>93</v>
      </c>
      <c r="N13" s="13"/>
      <c r="O13" s="18" t="s">
        <v>93</v>
      </c>
      <c r="P13" s="13"/>
      <c r="Q13" s="16" t="s">
        <v>93</v>
      </c>
      <c r="R13" s="13"/>
      <c r="S13" s="17">
        <v>1725</v>
      </c>
      <c r="T13" s="13"/>
      <c r="U13" s="16" t="s">
        <v>92</v>
      </c>
    </row>
    <row r="14" spans="1:21" x14ac:dyDescent="0.25">
      <c r="A14" s="11">
        <v>1220</v>
      </c>
      <c r="B14" s="2"/>
      <c r="C14" s="5" t="s">
        <v>65</v>
      </c>
      <c r="D14" s="2"/>
      <c r="E14" s="9" t="s">
        <v>21</v>
      </c>
      <c r="F14" s="2"/>
      <c r="G14" s="18">
        <v>21</v>
      </c>
      <c r="H14" s="13"/>
      <c r="I14" s="16" t="s">
        <v>93</v>
      </c>
      <c r="J14" s="13"/>
      <c r="K14" s="17">
        <v>13</v>
      </c>
      <c r="L14" s="13"/>
      <c r="M14" s="16" t="s">
        <v>94</v>
      </c>
      <c r="N14" s="13"/>
      <c r="O14" s="18">
        <v>12</v>
      </c>
      <c r="P14" s="13"/>
      <c r="Q14" s="16" t="s">
        <v>94</v>
      </c>
      <c r="R14" s="13"/>
      <c r="S14" s="17">
        <v>187</v>
      </c>
      <c r="T14" s="13"/>
      <c r="U14" s="16" t="s">
        <v>94</v>
      </c>
    </row>
    <row r="15" spans="1:21" x14ac:dyDescent="0.25">
      <c r="A15" s="11" t="s">
        <v>55</v>
      </c>
      <c r="B15" s="2"/>
      <c r="C15" s="5" t="s">
        <v>66</v>
      </c>
      <c r="D15" s="2"/>
      <c r="E15" s="9" t="s">
        <v>86</v>
      </c>
      <c r="F15" s="2"/>
      <c r="G15" s="18">
        <v>1235</v>
      </c>
      <c r="H15" s="13"/>
      <c r="I15" s="16" t="s">
        <v>22</v>
      </c>
      <c r="J15" s="13"/>
      <c r="K15" s="17">
        <v>3347</v>
      </c>
      <c r="L15" s="13"/>
      <c r="M15" s="16">
        <v>1</v>
      </c>
      <c r="N15" s="13"/>
      <c r="O15" s="17">
        <v>11023</v>
      </c>
      <c r="P15" s="13"/>
      <c r="Q15" s="16">
        <v>2</v>
      </c>
      <c r="R15" s="13"/>
      <c r="S15" s="17">
        <v>13471</v>
      </c>
      <c r="T15" s="13"/>
      <c r="U15" s="16">
        <v>2</v>
      </c>
    </row>
    <row r="16" spans="1:21" x14ac:dyDescent="0.25">
      <c r="A16" s="11">
        <v>1410</v>
      </c>
      <c r="B16" s="2"/>
      <c r="C16" s="5" t="s">
        <v>67</v>
      </c>
      <c r="D16" s="2"/>
      <c r="E16" s="9"/>
      <c r="F16" s="2"/>
      <c r="G16" s="31">
        <v>6884</v>
      </c>
      <c r="H16" s="13"/>
      <c r="I16" s="35">
        <v>2</v>
      </c>
      <c r="J16" s="13"/>
      <c r="K16" s="39">
        <v>7050</v>
      </c>
      <c r="L16" s="13"/>
      <c r="M16" s="35">
        <v>2</v>
      </c>
      <c r="N16" s="13"/>
      <c r="O16" s="39">
        <v>7015</v>
      </c>
      <c r="P16" s="13"/>
      <c r="Q16" s="35">
        <v>2</v>
      </c>
      <c r="R16" s="13"/>
      <c r="S16" s="39">
        <v>22492</v>
      </c>
      <c r="T16" s="13"/>
      <c r="U16" s="35">
        <v>4</v>
      </c>
    </row>
    <row r="17" spans="1:22" x14ac:dyDescent="0.25">
      <c r="A17" s="11">
        <v>1460</v>
      </c>
      <c r="B17" s="2"/>
      <c r="C17" s="5" t="s">
        <v>68</v>
      </c>
      <c r="D17" s="2"/>
      <c r="E17" s="2"/>
      <c r="F17" s="2"/>
      <c r="G17" s="16" t="s">
        <v>92</v>
      </c>
      <c r="H17" s="13"/>
      <c r="I17" s="16" t="s">
        <v>92</v>
      </c>
      <c r="J17" s="13"/>
      <c r="K17" s="16" t="s">
        <v>94</v>
      </c>
      <c r="L17" s="13"/>
      <c r="M17" s="16" t="s">
        <v>94</v>
      </c>
      <c r="N17" s="13"/>
      <c r="O17" s="16" t="s">
        <v>94</v>
      </c>
      <c r="P17" s="13"/>
      <c r="Q17" s="16" t="s">
        <v>94</v>
      </c>
      <c r="R17" s="13"/>
      <c r="S17" s="13">
        <v>14412</v>
      </c>
      <c r="T17" s="13"/>
      <c r="U17" s="16">
        <v>2</v>
      </c>
    </row>
    <row r="18" spans="1:22" x14ac:dyDescent="0.25">
      <c r="A18" s="11">
        <v>1479</v>
      </c>
      <c r="B18" s="2"/>
      <c r="C18" s="5" t="s">
        <v>69</v>
      </c>
      <c r="D18" s="2"/>
      <c r="E18" s="2"/>
      <c r="F18" s="2"/>
      <c r="G18" s="13">
        <v>34</v>
      </c>
      <c r="H18" s="13"/>
      <c r="I18" s="16" t="s">
        <v>94</v>
      </c>
      <c r="J18" s="13"/>
      <c r="K18" s="13">
        <v>8102</v>
      </c>
      <c r="L18" s="13"/>
      <c r="M18" s="16">
        <v>2</v>
      </c>
      <c r="N18" s="13"/>
      <c r="O18" s="13">
        <v>14209</v>
      </c>
      <c r="P18" s="13"/>
      <c r="Q18" s="16">
        <v>3</v>
      </c>
      <c r="R18" s="13"/>
      <c r="S18" s="13">
        <v>45318</v>
      </c>
      <c r="T18" s="13"/>
      <c r="U18" s="16">
        <v>8</v>
      </c>
      <c r="V18" s="34"/>
    </row>
    <row r="19" spans="1:22" ht="17.25" thickBot="1" x14ac:dyDescent="0.3">
      <c r="A19" s="11" t="s">
        <v>56</v>
      </c>
      <c r="B19" s="2"/>
      <c r="C19" s="30" t="s">
        <v>70</v>
      </c>
      <c r="D19" s="2"/>
      <c r="E19" s="2"/>
      <c r="F19" s="2"/>
      <c r="G19" s="32">
        <f>G9+G11+G12+G14+G15+G16+G18</f>
        <v>56706</v>
      </c>
      <c r="H19" s="13"/>
      <c r="I19" s="36">
        <v>18</v>
      </c>
      <c r="J19" s="13"/>
      <c r="K19" s="32">
        <f>K9+K11+K10+K12+K14+K15+K16+K18</f>
        <v>101698</v>
      </c>
      <c r="L19" s="13"/>
      <c r="M19" s="36">
        <v>27</v>
      </c>
      <c r="N19" s="13"/>
      <c r="O19" s="32">
        <f>O9+O10+O12+O11+O14+O16+O15+O18</f>
        <v>159830</v>
      </c>
      <c r="P19" s="13"/>
      <c r="Q19" s="36">
        <v>36</v>
      </c>
      <c r="R19" s="13"/>
      <c r="S19" s="32">
        <f>S9+S10+S11+S12+S13+S14+S15+S16+S17+S18</f>
        <v>195491</v>
      </c>
      <c r="T19" s="13"/>
      <c r="U19" s="36">
        <v>32</v>
      </c>
    </row>
    <row r="20" spans="1:22" x14ac:dyDescent="0.25">
      <c r="A20" s="11"/>
      <c r="B20" s="2"/>
      <c r="C20" s="5"/>
      <c r="D20" s="2"/>
      <c r="E20" s="2"/>
      <c r="F20" s="2"/>
      <c r="G20" s="21"/>
      <c r="H20" s="13"/>
      <c r="I20" s="16"/>
      <c r="J20" s="13"/>
      <c r="K20" s="20"/>
      <c r="L20" s="13"/>
      <c r="M20" s="16"/>
      <c r="N20" s="13"/>
      <c r="O20" s="20"/>
      <c r="P20" s="13"/>
      <c r="Q20" s="16"/>
      <c r="R20" s="13"/>
      <c r="S20" s="21"/>
      <c r="T20" s="13"/>
      <c r="U20" s="16"/>
    </row>
    <row r="21" spans="1:22" x14ac:dyDescent="0.25">
      <c r="A21" s="11" t="s">
        <v>57</v>
      </c>
      <c r="B21" s="2"/>
      <c r="C21" s="7" t="s">
        <v>71</v>
      </c>
      <c r="D21" s="2"/>
      <c r="E21" s="2"/>
      <c r="F21" s="2"/>
      <c r="G21" s="20"/>
      <c r="H21" s="13"/>
      <c r="I21" s="16"/>
      <c r="J21" s="13"/>
      <c r="K21" s="20"/>
      <c r="L21" s="13"/>
      <c r="M21" s="16"/>
      <c r="N21" s="13"/>
      <c r="O21" s="20"/>
      <c r="P21" s="13"/>
      <c r="Q21" s="16"/>
      <c r="R21" s="13"/>
      <c r="S21" s="20"/>
      <c r="T21" s="13"/>
      <c r="U21" s="16"/>
    </row>
    <row r="22" spans="1:22" x14ac:dyDescent="0.25">
      <c r="A22" s="11">
        <v>1544</v>
      </c>
      <c r="B22" s="2"/>
      <c r="C22" s="5" t="s">
        <v>72</v>
      </c>
      <c r="D22" s="2"/>
      <c r="E22" s="28" t="s">
        <v>82</v>
      </c>
      <c r="F22" s="2"/>
      <c r="G22" s="40" t="s">
        <v>92</v>
      </c>
      <c r="H22" s="16"/>
      <c r="I22" s="35" t="s">
        <v>94</v>
      </c>
      <c r="J22" s="16"/>
      <c r="K22" s="40" t="s">
        <v>93</v>
      </c>
      <c r="L22" s="16"/>
      <c r="M22" s="35" t="s">
        <v>93</v>
      </c>
      <c r="N22" s="16"/>
      <c r="O22" s="40">
        <v>2940</v>
      </c>
      <c r="P22" s="16"/>
      <c r="Q22" s="35">
        <v>1</v>
      </c>
      <c r="R22" s="16"/>
      <c r="S22" s="40">
        <v>4410</v>
      </c>
      <c r="T22" s="16"/>
      <c r="U22" s="35">
        <v>1</v>
      </c>
    </row>
    <row r="23" spans="1:22" x14ac:dyDescent="0.25">
      <c r="A23" s="11">
        <v>1600</v>
      </c>
      <c r="B23" s="2"/>
      <c r="C23" s="5" t="s">
        <v>73</v>
      </c>
      <c r="D23" s="2"/>
      <c r="E23" s="28" t="s">
        <v>88</v>
      </c>
      <c r="F23" s="2"/>
      <c r="G23" s="21">
        <v>208110</v>
      </c>
      <c r="H23" s="16"/>
      <c r="I23" s="16">
        <v>70</v>
      </c>
      <c r="J23" s="16"/>
      <c r="K23" s="21">
        <v>212056</v>
      </c>
      <c r="L23" s="16"/>
      <c r="M23" s="16">
        <v>57</v>
      </c>
      <c r="N23" s="16"/>
      <c r="O23" s="21">
        <v>216437</v>
      </c>
      <c r="P23" s="16"/>
      <c r="Q23" s="16">
        <v>49</v>
      </c>
      <c r="R23" s="16"/>
      <c r="S23" s="21">
        <v>332673</v>
      </c>
      <c r="T23" s="16"/>
      <c r="U23" s="16">
        <v>55</v>
      </c>
    </row>
    <row r="24" spans="1:22" x14ac:dyDescent="0.25">
      <c r="A24" s="11">
        <v>1760</v>
      </c>
      <c r="B24" s="2"/>
      <c r="C24" s="5" t="s">
        <v>74</v>
      </c>
      <c r="D24" s="2"/>
      <c r="E24" s="28"/>
      <c r="F24" s="2"/>
      <c r="G24" s="40">
        <v>1531</v>
      </c>
      <c r="H24" s="16"/>
      <c r="I24" s="35">
        <v>1</v>
      </c>
      <c r="J24" s="16"/>
      <c r="K24" s="40">
        <v>1994</v>
      </c>
      <c r="L24" s="16"/>
      <c r="M24" s="35">
        <v>1</v>
      </c>
      <c r="N24" s="16"/>
      <c r="O24" s="40">
        <v>1571</v>
      </c>
      <c r="P24" s="16"/>
      <c r="Q24" s="35" t="s">
        <v>94</v>
      </c>
      <c r="R24" s="16"/>
      <c r="S24" s="40">
        <v>3027</v>
      </c>
      <c r="T24" s="16"/>
      <c r="U24" s="35">
        <v>1</v>
      </c>
    </row>
    <row r="25" spans="1:22" x14ac:dyDescent="0.25">
      <c r="A25" s="11">
        <v>1840</v>
      </c>
      <c r="B25" s="2"/>
      <c r="C25" s="5" t="s">
        <v>75</v>
      </c>
      <c r="D25" s="2"/>
      <c r="E25" s="28" t="s">
        <v>89</v>
      </c>
      <c r="F25" s="2"/>
      <c r="G25" s="16">
        <v>30000</v>
      </c>
      <c r="H25" s="16"/>
      <c r="I25" s="16">
        <v>10</v>
      </c>
      <c r="J25" s="16"/>
      <c r="K25" s="35">
        <v>30000</v>
      </c>
      <c r="L25" s="16"/>
      <c r="M25" s="16">
        <v>8</v>
      </c>
      <c r="N25" s="16"/>
      <c r="O25" s="16">
        <v>43841</v>
      </c>
      <c r="P25" s="16"/>
      <c r="Q25" s="16">
        <v>10</v>
      </c>
      <c r="R25" s="16"/>
      <c r="S25" s="16">
        <v>47371</v>
      </c>
      <c r="T25" s="16"/>
      <c r="U25" s="16">
        <v>8</v>
      </c>
    </row>
    <row r="26" spans="1:22" x14ac:dyDescent="0.25">
      <c r="A26" s="11">
        <v>1915</v>
      </c>
      <c r="B26" s="2"/>
      <c r="C26" s="5" t="s">
        <v>76</v>
      </c>
      <c r="D26" s="2"/>
      <c r="E26" s="2"/>
      <c r="F26" s="2"/>
      <c r="G26" s="16" t="s">
        <v>94</v>
      </c>
      <c r="H26" s="16"/>
      <c r="I26" s="16" t="s">
        <v>93</v>
      </c>
      <c r="J26" s="16"/>
      <c r="K26" s="16" t="s">
        <v>94</v>
      </c>
      <c r="L26" s="16"/>
      <c r="M26" s="16" t="s">
        <v>94</v>
      </c>
      <c r="N26" s="16"/>
      <c r="O26" s="16" t="s">
        <v>94</v>
      </c>
      <c r="P26" s="16"/>
      <c r="Q26" s="16" t="s">
        <v>94</v>
      </c>
      <c r="R26" s="16"/>
      <c r="S26" s="16">
        <v>2560</v>
      </c>
      <c r="T26" s="16"/>
      <c r="U26" s="16" t="s">
        <v>94</v>
      </c>
    </row>
    <row r="27" spans="1:22" x14ac:dyDescent="0.25">
      <c r="A27" s="11">
        <v>1920</v>
      </c>
      <c r="B27" s="2"/>
      <c r="C27" s="5" t="s">
        <v>77</v>
      </c>
      <c r="D27" s="2"/>
      <c r="E27" s="28" t="s">
        <v>90</v>
      </c>
      <c r="F27" s="2"/>
      <c r="G27" s="21">
        <v>2999</v>
      </c>
      <c r="H27" s="16"/>
      <c r="I27" s="21">
        <v>1</v>
      </c>
      <c r="J27" s="16"/>
      <c r="K27" s="21">
        <v>2999</v>
      </c>
      <c r="L27" s="16"/>
      <c r="M27" s="21">
        <v>1</v>
      </c>
      <c r="N27" s="16"/>
      <c r="O27" s="21">
        <v>3079</v>
      </c>
      <c r="P27" s="16"/>
      <c r="Q27" s="21">
        <v>1</v>
      </c>
      <c r="R27" s="16"/>
      <c r="S27" s="21">
        <v>3090</v>
      </c>
      <c r="T27" s="16"/>
      <c r="U27" s="21">
        <v>1</v>
      </c>
    </row>
    <row r="28" spans="1:22" ht="17.25" thickBot="1" x14ac:dyDescent="0.3">
      <c r="A28" s="11">
        <v>1975</v>
      </c>
      <c r="B28" s="2"/>
      <c r="C28" s="5" t="s">
        <v>78</v>
      </c>
      <c r="D28" s="2"/>
      <c r="E28" s="28" t="s">
        <v>91</v>
      </c>
      <c r="F28" s="2"/>
      <c r="G28" s="21" t="s">
        <v>95</v>
      </c>
      <c r="H28" s="16"/>
      <c r="I28" s="21" t="s">
        <v>94</v>
      </c>
      <c r="J28" s="16"/>
      <c r="K28" s="21">
        <v>20473</v>
      </c>
      <c r="L28" s="16"/>
      <c r="M28" s="21">
        <v>6</v>
      </c>
      <c r="N28" s="16"/>
      <c r="O28" s="21">
        <v>13775</v>
      </c>
      <c r="P28" s="16"/>
      <c r="Q28" s="21">
        <v>3</v>
      </c>
      <c r="R28" s="16"/>
      <c r="S28" s="21">
        <v>13775</v>
      </c>
      <c r="T28" s="16"/>
      <c r="U28" s="21">
        <v>2</v>
      </c>
    </row>
    <row r="29" spans="1:22" x14ac:dyDescent="0.25">
      <c r="A29" s="11" t="s">
        <v>57</v>
      </c>
      <c r="B29" s="2"/>
      <c r="C29" s="30" t="s">
        <v>79</v>
      </c>
      <c r="D29" s="2"/>
      <c r="E29" s="2"/>
      <c r="F29" s="2"/>
      <c r="G29" s="43">
        <f>G23+G24+G25+G27</f>
        <v>242640</v>
      </c>
      <c r="H29" s="16"/>
      <c r="I29" s="43">
        <v>82</v>
      </c>
      <c r="J29" s="16"/>
      <c r="K29" s="43">
        <f>K23+K24+K25+K27+K28</f>
        <v>267522</v>
      </c>
      <c r="L29" s="16"/>
      <c r="M29" s="43">
        <v>73</v>
      </c>
      <c r="N29" s="16"/>
      <c r="O29" s="43">
        <f>O22+O23+O24+O25+O27+O28</f>
        <v>281643</v>
      </c>
      <c r="P29" s="16"/>
      <c r="Q29" s="43">
        <v>64</v>
      </c>
      <c r="R29" s="16"/>
      <c r="S29" s="43">
        <f>S22+S24+S23+S25+S26+S27+S28</f>
        <v>406906</v>
      </c>
      <c r="T29" s="16"/>
      <c r="U29" s="43">
        <v>68</v>
      </c>
    </row>
    <row r="30" spans="1:22" x14ac:dyDescent="0.25">
      <c r="A30" s="11"/>
      <c r="B30" s="2"/>
      <c r="C30" s="6"/>
      <c r="D30" s="2"/>
      <c r="E30" s="2"/>
      <c r="F30" s="2"/>
      <c r="G30" s="21"/>
      <c r="H30" s="13"/>
      <c r="I30" s="21"/>
      <c r="J30" s="13"/>
      <c r="K30" s="21"/>
      <c r="L30" s="16"/>
      <c r="M30" s="21"/>
      <c r="N30" s="16"/>
      <c r="O30" s="21"/>
      <c r="P30" s="16"/>
      <c r="Q30" s="21"/>
      <c r="R30" s="13"/>
      <c r="S30" s="20"/>
      <c r="T30" s="13"/>
      <c r="U30" s="21"/>
    </row>
    <row r="31" spans="1:22" x14ac:dyDescent="0.25">
      <c r="A31" s="11"/>
      <c r="B31" s="2"/>
      <c r="C31" s="6"/>
      <c r="D31" s="2"/>
      <c r="E31" s="2"/>
      <c r="F31" s="2"/>
      <c r="G31" s="25"/>
      <c r="H31" s="25"/>
      <c r="I31" s="37"/>
      <c r="J31" s="13">
        <v>420358</v>
      </c>
      <c r="K31" s="25"/>
      <c r="L31" s="25"/>
      <c r="M31" s="37"/>
      <c r="N31" s="25"/>
      <c r="O31" s="25"/>
      <c r="P31" s="25"/>
      <c r="Q31" s="37"/>
      <c r="R31" s="25"/>
      <c r="S31" s="25"/>
      <c r="T31" s="25"/>
      <c r="U31" s="37"/>
    </row>
    <row r="32" spans="1:22" x14ac:dyDescent="0.25">
      <c r="A32" s="11"/>
      <c r="B32" s="2"/>
      <c r="C32" s="8"/>
      <c r="D32" s="2"/>
      <c r="E32" s="2"/>
      <c r="F32" s="2"/>
      <c r="G32" s="33"/>
      <c r="H32" s="13"/>
      <c r="I32" s="40"/>
      <c r="J32" s="13"/>
      <c r="K32" s="33"/>
      <c r="L32" s="13"/>
      <c r="M32" s="40"/>
      <c r="N32" s="13"/>
      <c r="O32" s="33"/>
      <c r="P32" s="13"/>
      <c r="Q32" s="33"/>
      <c r="R32" s="13"/>
      <c r="S32" s="33"/>
      <c r="T32" s="13"/>
      <c r="U32" s="33"/>
    </row>
    <row r="33" spans="1:21" x14ac:dyDescent="0.25">
      <c r="A33" s="9"/>
      <c r="B33" s="2"/>
      <c r="C33" s="2"/>
      <c r="D33" s="2"/>
      <c r="E33" s="2"/>
      <c r="F33" s="2"/>
      <c r="G33" s="20"/>
      <c r="H33" s="13"/>
      <c r="I33" s="20"/>
      <c r="J33" s="13"/>
      <c r="K33" s="20"/>
      <c r="L33" s="13"/>
      <c r="M33" s="20"/>
      <c r="N33" s="13"/>
      <c r="O33" s="20"/>
      <c r="P33" s="13"/>
      <c r="Q33" s="20"/>
      <c r="R33" s="13"/>
      <c r="S33" s="20"/>
      <c r="T33" s="13"/>
      <c r="U33" s="20"/>
    </row>
    <row r="34" spans="1:21" ht="17.25" thickBot="1" x14ac:dyDescent="0.3">
      <c r="A34" s="2" t="s">
        <v>58</v>
      </c>
      <c r="B34" s="2"/>
      <c r="C34" s="2" t="s">
        <v>80</v>
      </c>
      <c r="D34" s="2"/>
      <c r="E34" s="2"/>
      <c r="F34" s="2"/>
      <c r="G34" s="42">
        <f>G29+G19</f>
        <v>299346</v>
      </c>
      <c r="H34" s="13"/>
      <c r="I34" s="41">
        <v>100</v>
      </c>
      <c r="J34" s="13"/>
      <c r="K34" s="42">
        <f>K29+K19</f>
        <v>369220</v>
      </c>
      <c r="L34" s="13"/>
      <c r="M34" s="41">
        <v>100</v>
      </c>
      <c r="N34" s="13"/>
      <c r="O34" s="42">
        <f>O29+O19</f>
        <v>441473</v>
      </c>
      <c r="P34" s="13"/>
      <c r="Q34" s="41">
        <v>100</v>
      </c>
      <c r="R34" s="13"/>
      <c r="S34" s="42">
        <f>S29+S19</f>
        <v>602397</v>
      </c>
      <c r="T34" s="13"/>
      <c r="U34" s="41">
        <v>100</v>
      </c>
    </row>
    <row r="35" spans="1:21" ht="17.25" thickTop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44" t="s">
        <v>47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4"/>
      <c r="T39" s="2"/>
      <c r="U39" s="2"/>
    </row>
    <row r="40" spans="1:21" x14ac:dyDescent="0.25">
      <c r="A40" s="2"/>
      <c r="B40" s="2"/>
      <c r="C40" s="44" t="s">
        <v>48</v>
      </c>
      <c r="D40" s="44"/>
      <c r="E40" s="44"/>
      <c r="F40" s="2"/>
      <c r="G40" s="2"/>
      <c r="H40" s="2"/>
      <c r="I40" s="44" t="s">
        <v>49</v>
      </c>
      <c r="J40" s="44"/>
      <c r="K40" s="44"/>
      <c r="L40" s="2"/>
      <c r="M40" s="2"/>
      <c r="N40" s="2"/>
      <c r="O40" s="2"/>
      <c r="P40" s="2"/>
      <c r="Q40" s="2"/>
      <c r="R40" s="2"/>
      <c r="S40" s="2" t="s">
        <v>50</v>
      </c>
      <c r="T40" s="2"/>
      <c r="U40" s="2"/>
    </row>
  </sheetData>
  <mergeCells count="11">
    <mergeCell ref="G6:I6"/>
    <mergeCell ref="K6:Q6"/>
    <mergeCell ref="S6:U6"/>
    <mergeCell ref="A38:U38"/>
    <mergeCell ref="C40:E40"/>
    <mergeCell ref="I40:K40"/>
    <mergeCell ref="A1:U1"/>
    <mergeCell ref="A2:U2"/>
    <mergeCell ref="A3:U3"/>
    <mergeCell ref="A4:U4"/>
    <mergeCell ref="S5:U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70" zoomScaleNormal="70" workbookViewId="0">
      <selection activeCell="K19" sqref="K19"/>
    </sheetView>
  </sheetViews>
  <sheetFormatPr defaultRowHeight="16.5" x14ac:dyDescent="0.25"/>
  <cols>
    <col min="1" max="1" width="8.75" customWidth="1"/>
    <col min="2" max="2" width="1.5" customWidth="1"/>
    <col min="3" max="3" width="36.75" customWidth="1"/>
    <col min="4" max="4" width="0.875" customWidth="1"/>
    <col min="6" max="6" width="1.5" customWidth="1"/>
    <col min="7" max="7" width="27" customWidth="1"/>
    <col min="8" max="8" width="0.875" customWidth="1"/>
    <col min="9" max="9" width="6.75" customWidth="1"/>
    <col min="10" max="10" width="1.5" customWidth="1"/>
    <col min="11" max="11" width="30.875" customWidth="1"/>
    <col min="12" max="12" width="0.875" customWidth="1"/>
    <col min="13" max="13" width="6.75" customWidth="1"/>
    <col min="14" max="14" width="1.5" customWidth="1"/>
    <col min="15" max="15" width="24" customWidth="1"/>
    <col min="16" max="16" width="0.875" customWidth="1"/>
    <col min="17" max="17" width="6.75" customWidth="1"/>
    <col min="18" max="18" width="1.5" customWidth="1"/>
    <col min="19" max="19" width="25.125" customWidth="1"/>
    <col min="20" max="20" width="0.875" customWidth="1"/>
    <col min="21" max="21" width="6.75" customWidth="1"/>
  </cols>
  <sheetData>
    <row r="1" spans="1:2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6.5" customHeight="1" x14ac:dyDescent="0.25">
      <c r="A2" s="44" t="s">
        <v>51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x14ac:dyDescent="0.25">
      <c r="A3" s="44" t="s">
        <v>52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x14ac:dyDescent="0.25">
      <c r="A4" s="44" t="s">
        <v>53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6" t="s">
        <v>8</v>
      </c>
      <c r="T5" s="46"/>
      <c r="U5" s="46"/>
    </row>
    <row r="6" spans="1:21" x14ac:dyDescent="0.25">
      <c r="A6" s="2"/>
      <c r="B6" s="2"/>
      <c r="C6" s="2"/>
      <c r="D6" s="2"/>
      <c r="E6" s="2"/>
      <c r="F6" s="2"/>
      <c r="G6" s="47" t="s">
        <v>5</v>
      </c>
      <c r="H6" s="47"/>
      <c r="I6" s="47"/>
      <c r="J6" s="10"/>
      <c r="K6" s="47" t="s">
        <v>6</v>
      </c>
      <c r="L6" s="47"/>
      <c r="M6" s="47"/>
      <c r="N6" s="47"/>
      <c r="O6" s="47"/>
      <c r="P6" s="47"/>
      <c r="Q6" s="47"/>
      <c r="R6" s="10"/>
      <c r="S6" s="47" t="s">
        <v>7</v>
      </c>
      <c r="T6" s="47"/>
      <c r="U6" s="47"/>
    </row>
    <row r="7" spans="1:21" ht="17.25" thickBot="1" x14ac:dyDescent="0.3">
      <c r="A7" s="1" t="s">
        <v>1</v>
      </c>
      <c r="B7" s="2"/>
      <c r="C7" s="3"/>
      <c r="D7" s="2"/>
      <c r="E7" s="1" t="s">
        <v>2</v>
      </c>
      <c r="F7" s="2"/>
      <c r="G7" s="1" t="s">
        <v>4</v>
      </c>
      <c r="H7" s="2"/>
      <c r="I7" s="1" t="s">
        <v>3</v>
      </c>
      <c r="J7" s="2"/>
      <c r="K7" s="1" t="s">
        <v>4</v>
      </c>
      <c r="L7" s="2"/>
      <c r="M7" s="1" t="s">
        <v>3</v>
      </c>
      <c r="N7" s="2"/>
      <c r="O7" s="1" t="s">
        <v>4</v>
      </c>
      <c r="P7" s="2"/>
      <c r="Q7" s="1" t="s">
        <v>3</v>
      </c>
      <c r="R7" s="2"/>
      <c r="S7" s="1" t="s">
        <v>4</v>
      </c>
      <c r="T7" s="2"/>
      <c r="U7" s="1" t="s">
        <v>3</v>
      </c>
    </row>
    <row r="8" spans="1:21" x14ac:dyDescent="0.25">
      <c r="A8" s="11" t="s">
        <v>9</v>
      </c>
      <c r="B8" s="2"/>
      <c r="C8" s="2" t="s">
        <v>10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11">
        <v>2100</v>
      </c>
      <c r="B9" s="2"/>
      <c r="C9" s="5" t="s">
        <v>11</v>
      </c>
      <c r="D9" s="2"/>
      <c r="E9" s="9" t="s">
        <v>19</v>
      </c>
      <c r="F9" s="2"/>
      <c r="G9" s="14">
        <v>30000</v>
      </c>
      <c r="H9" s="13"/>
      <c r="I9" s="13">
        <v>10</v>
      </c>
      <c r="J9" s="13"/>
      <c r="K9" s="14">
        <v>170000</v>
      </c>
      <c r="L9" s="13"/>
      <c r="M9" s="13">
        <v>46</v>
      </c>
      <c r="N9" s="13"/>
      <c r="O9" s="14">
        <v>199852</v>
      </c>
      <c r="P9" s="13"/>
      <c r="Q9" s="13">
        <v>45</v>
      </c>
      <c r="R9" s="13"/>
      <c r="S9" s="14">
        <v>230538</v>
      </c>
      <c r="T9" s="13"/>
      <c r="U9" s="13">
        <v>38</v>
      </c>
    </row>
    <row r="10" spans="1:21" x14ac:dyDescent="0.25">
      <c r="A10" s="11">
        <v>2150</v>
      </c>
      <c r="B10" s="2"/>
      <c r="C10" s="5" t="s">
        <v>12</v>
      </c>
      <c r="D10" s="2"/>
      <c r="E10" s="9"/>
      <c r="F10" s="2"/>
      <c r="G10" s="15" t="s">
        <v>23</v>
      </c>
      <c r="H10" s="13"/>
      <c r="I10" s="16" t="s">
        <v>22</v>
      </c>
      <c r="J10" s="13"/>
      <c r="K10" s="17">
        <v>105</v>
      </c>
      <c r="L10" s="13"/>
      <c r="M10" s="16" t="s">
        <v>24</v>
      </c>
      <c r="N10" s="13"/>
      <c r="O10" s="17">
        <v>110</v>
      </c>
      <c r="P10" s="13"/>
      <c r="Q10" s="16" t="s">
        <v>25</v>
      </c>
      <c r="R10" s="13"/>
      <c r="S10" s="17">
        <v>46</v>
      </c>
      <c r="T10" s="13"/>
      <c r="U10" s="16" t="s">
        <v>25</v>
      </c>
    </row>
    <row r="11" spans="1:21" x14ac:dyDescent="0.25">
      <c r="A11" s="11">
        <v>2170</v>
      </c>
      <c r="B11" s="2"/>
      <c r="C11" s="5" t="s">
        <v>13</v>
      </c>
      <c r="D11" s="2"/>
      <c r="E11" s="9"/>
      <c r="F11" s="2"/>
      <c r="G11" s="18">
        <v>9774</v>
      </c>
      <c r="H11" s="13"/>
      <c r="I11" s="16">
        <v>3</v>
      </c>
      <c r="J11" s="13"/>
      <c r="K11" s="17">
        <v>11270</v>
      </c>
      <c r="L11" s="13"/>
      <c r="M11" s="16">
        <v>3</v>
      </c>
      <c r="N11" s="13"/>
      <c r="O11" s="17">
        <v>9155</v>
      </c>
      <c r="P11" s="13"/>
      <c r="Q11" s="13">
        <v>2</v>
      </c>
      <c r="R11" s="13"/>
      <c r="S11" s="17">
        <v>16355</v>
      </c>
      <c r="T11" s="13"/>
      <c r="U11" s="13">
        <v>3</v>
      </c>
    </row>
    <row r="12" spans="1:21" x14ac:dyDescent="0.25">
      <c r="A12" s="11">
        <v>2200</v>
      </c>
      <c r="B12" s="2"/>
      <c r="C12" s="5" t="s">
        <v>14</v>
      </c>
      <c r="D12" s="2"/>
      <c r="E12" s="9"/>
      <c r="F12" s="2"/>
      <c r="G12" s="18">
        <v>6775</v>
      </c>
      <c r="H12" s="13"/>
      <c r="I12" s="16">
        <v>2</v>
      </c>
      <c r="J12" s="13"/>
      <c r="K12" s="17">
        <v>9265</v>
      </c>
      <c r="L12" s="13"/>
      <c r="M12" s="16">
        <v>3</v>
      </c>
      <c r="N12" s="13"/>
      <c r="O12" s="17">
        <v>13606</v>
      </c>
      <c r="P12" s="13"/>
      <c r="Q12" s="13">
        <v>3</v>
      </c>
      <c r="R12" s="13"/>
      <c r="S12" s="17">
        <v>13839</v>
      </c>
      <c r="T12" s="13"/>
      <c r="U12" s="13">
        <v>2</v>
      </c>
    </row>
    <row r="13" spans="1:21" x14ac:dyDescent="0.25">
      <c r="A13" s="11">
        <v>2220</v>
      </c>
      <c r="B13" s="2"/>
      <c r="C13" s="5" t="s">
        <v>15</v>
      </c>
      <c r="D13" s="2"/>
      <c r="E13" s="9" t="s">
        <v>20</v>
      </c>
      <c r="F13" s="2"/>
      <c r="G13" s="18" t="s">
        <v>22</v>
      </c>
      <c r="H13" s="13"/>
      <c r="I13" s="16" t="s">
        <v>24</v>
      </c>
      <c r="J13" s="13"/>
      <c r="K13" s="17">
        <v>12696</v>
      </c>
      <c r="L13" s="13"/>
      <c r="M13" s="16">
        <v>3</v>
      </c>
      <c r="N13" s="13"/>
      <c r="O13" s="17">
        <v>12451</v>
      </c>
      <c r="P13" s="13"/>
      <c r="Q13" s="13">
        <v>3</v>
      </c>
      <c r="R13" s="13"/>
      <c r="S13" s="17">
        <v>36683</v>
      </c>
      <c r="T13" s="13"/>
      <c r="U13" s="13">
        <v>6</v>
      </c>
    </row>
    <row r="14" spans="1:21" x14ac:dyDescent="0.25">
      <c r="A14" s="11">
        <v>2320</v>
      </c>
      <c r="B14" s="2"/>
      <c r="C14" s="5" t="s">
        <v>16</v>
      </c>
      <c r="D14" s="2"/>
      <c r="E14" s="9" t="s">
        <v>43</v>
      </c>
      <c r="F14" s="2"/>
      <c r="G14" s="18">
        <v>55714</v>
      </c>
      <c r="H14" s="13"/>
      <c r="I14" s="16">
        <v>19</v>
      </c>
      <c r="J14" s="13"/>
      <c r="K14" s="17">
        <v>67386</v>
      </c>
      <c r="L14" s="13"/>
      <c r="M14" s="16">
        <v>18</v>
      </c>
      <c r="N14" s="13"/>
      <c r="O14" s="17">
        <v>72836</v>
      </c>
      <c r="P14" s="13"/>
      <c r="Q14" s="13">
        <v>16</v>
      </c>
      <c r="R14" s="13"/>
      <c r="S14" s="17">
        <v>45276</v>
      </c>
      <c r="T14" s="13"/>
      <c r="U14" s="13">
        <v>8</v>
      </c>
    </row>
    <row r="15" spans="1:21" ht="17.25" thickBot="1" x14ac:dyDescent="0.3">
      <c r="A15" s="11">
        <v>2399</v>
      </c>
      <c r="B15" s="2"/>
      <c r="C15" s="5" t="s">
        <v>17</v>
      </c>
      <c r="D15" s="2"/>
      <c r="E15" s="9" t="s">
        <v>21</v>
      </c>
      <c r="F15" s="2"/>
      <c r="G15" s="18">
        <v>719</v>
      </c>
      <c r="H15" s="13"/>
      <c r="I15" s="16" t="s">
        <v>24</v>
      </c>
      <c r="J15" s="13"/>
      <c r="K15" s="17">
        <v>10161</v>
      </c>
      <c r="L15" s="13"/>
      <c r="M15" s="16">
        <v>3</v>
      </c>
      <c r="N15" s="13"/>
      <c r="O15" s="17">
        <v>8199</v>
      </c>
      <c r="P15" s="13"/>
      <c r="Q15" s="13">
        <v>2</v>
      </c>
      <c r="R15" s="13"/>
      <c r="S15" s="17">
        <v>6857</v>
      </c>
      <c r="T15" s="13"/>
      <c r="U15" s="13">
        <v>1</v>
      </c>
    </row>
    <row r="16" spans="1:21" ht="17.25" thickBot="1" x14ac:dyDescent="0.3">
      <c r="A16" s="11" t="s">
        <v>9</v>
      </c>
      <c r="B16" s="2"/>
      <c r="C16" s="6" t="s">
        <v>18</v>
      </c>
      <c r="D16" s="2"/>
      <c r="E16" s="9"/>
      <c r="F16" s="2"/>
      <c r="G16" s="38">
        <f>G9+G11+G12+G14+G15</f>
        <v>102982</v>
      </c>
      <c r="H16" s="13"/>
      <c r="I16" s="19">
        <v>34</v>
      </c>
      <c r="J16" s="13"/>
      <c r="K16" s="29">
        <f>K9+K10+K11+K12+K13+K14+K15</f>
        <v>280883</v>
      </c>
      <c r="L16" s="13"/>
      <c r="M16" s="19">
        <v>76</v>
      </c>
      <c r="N16" s="13"/>
      <c r="O16" s="29">
        <f>O9+O11+O10+O12+O13+O14+O15</f>
        <v>316209</v>
      </c>
      <c r="P16" s="13"/>
      <c r="Q16" s="19">
        <v>71</v>
      </c>
      <c r="R16" s="13"/>
      <c r="S16" s="29">
        <f>S9+S10+S12+S13+S14+S15+S11</f>
        <v>349594</v>
      </c>
      <c r="T16" s="13"/>
      <c r="U16" s="19">
        <v>58</v>
      </c>
    </row>
    <row r="17" spans="1:21" x14ac:dyDescent="0.25">
      <c r="A17" s="11"/>
      <c r="B17" s="2"/>
      <c r="C17" s="2"/>
      <c r="D17" s="2"/>
      <c r="E17" s="2"/>
      <c r="F17" s="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x14ac:dyDescent="0.25">
      <c r="A18" s="12" t="s">
        <v>26</v>
      </c>
      <c r="B18" s="2"/>
      <c r="C18" s="7" t="s">
        <v>28</v>
      </c>
      <c r="D18" s="2"/>
      <c r="E18" s="2"/>
      <c r="F18" s="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25">
      <c r="A19" s="11">
        <v>2540</v>
      </c>
      <c r="B19" s="2"/>
      <c r="C19" s="5" t="s">
        <v>29</v>
      </c>
      <c r="D19" s="2"/>
      <c r="E19" s="2" t="s">
        <v>42</v>
      </c>
      <c r="F19" s="2"/>
      <c r="G19" s="20">
        <v>140000</v>
      </c>
      <c r="H19" s="13"/>
      <c r="I19" s="13">
        <v>47</v>
      </c>
      <c r="J19" s="13"/>
      <c r="K19" s="20">
        <v>38571</v>
      </c>
      <c r="L19" s="13"/>
      <c r="M19" s="13">
        <v>11</v>
      </c>
      <c r="N19" s="13"/>
      <c r="O19" s="20">
        <v>60414</v>
      </c>
      <c r="P19" s="13"/>
      <c r="Q19" s="13">
        <v>14</v>
      </c>
      <c r="R19" s="13"/>
      <c r="S19" s="20">
        <v>58657</v>
      </c>
      <c r="T19" s="13"/>
      <c r="U19" s="13">
        <v>10</v>
      </c>
    </row>
    <row r="20" spans="1:21" x14ac:dyDescent="0.25">
      <c r="A20" s="11">
        <v>2611</v>
      </c>
      <c r="B20" s="2"/>
      <c r="C20" s="5" t="s">
        <v>30</v>
      </c>
      <c r="D20" s="2"/>
      <c r="E20" s="2" t="s">
        <v>42</v>
      </c>
      <c r="F20" s="2"/>
      <c r="G20" s="21" t="s">
        <v>44</v>
      </c>
      <c r="H20" s="13"/>
      <c r="I20" s="16" t="s">
        <v>44</v>
      </c>
      <c r="J20" s="13"/>
      <c r="K20" s="20">
        <v>2000</v>
      </c>
      <c r="L20" s="13"/>
      <c r="M20" s="13">
        <v>1</v>
      </c>
      <c r="N20" s="13"/>
      <c r="O20" s="20">
        <v>9250</v>
      </c>
      <c r="P20" s="13"/>
      <c r="Q20" s="13">
        <v>2</v>
      </c>
      <c r="R20" s="13"/>
      <c r="S20" s="21" t="s">
        <v>44</v>
      </c>
      <c r="T20" s="13"/>
      <c r="U20" s="16" t="s">
        <v>46</v>
      </c>
    </row>
    <row r="21" spans="1:21" ht="17.25" thickBot="1" x14ac:dyDescent="0.3">
      <c r="A21" s="11">
        <v>2645</v>
      </c>
      <c r="B21" s="2"/>
      <c r="C21" s="5" t="s">
        <v>31</v>
      </c>
      <c r="D21" s="2"/>
      <c r="E21" s="2"/>
      <c r="F21" s="2"/>
      <c r="G21" s="20">
        <v>1791</v>
      </c>
      <c r="H21" s="13"/>
      <c r="I21" s="13">
        <v>1</v>
      </c>
      <c r="J21" s="13"/>
      <c r="K21" s="20">
        <v>1791</v>
      </c>
      <c r="L21" s="13"/>
      <c r="M21" s="16" t="s">
        <v>45</v>
      </c>
      <c r="N21" s="13"/>
      <c r="O21" s="20">
        <v>1482</v>
      </c>
      <c r="P21" s="13"/>
      <c r="Q21" s="16" t="s">
        <v>44</v>
      </c>
      <c r="R21" s="13"/>
      <c r="S21" s="20">
        <v>1597</v>
      </c>
      <c r="T21" s="13"/>
      <c r="U21" s="16" t="s">
        <v>45</v>
      </c>
    </row>
    <row r="22" spans="1:21" ht="17.25" thickBot="1" x14ac:dyDescent="0.3">
      <c r="A22" s="13" t="s">
        <v>26</v>
      </c>
      <c r="B22" s="2"/>
      <c r="C22" s="6" t="s">
        <v>32</v>
      </c>
      <c r="D22" s="2"/>
      <c r="E22" s="2"/>
      <c r="F22" s="2"/>
      <c r="G22" s="22">
        <f>G19+G21</f>
        <v>141791</v>
      </c>
      <c r="H22" s="13"/>
      <c r="I22" s="19">
        <v>48</v>
      </c>
      <c r="J22" s="13"/>
      <c r="K22" s="22">
        <f>K19+K20+K21</f>
        <v>42362</v>
      </c>
      <c r="L22" s="13"/>
      <c r="M22" s="19">
        <v>12</v>
      </c>
      <c r="N22" s="13"/>
      <c r="O22" s="22">
        <f>O20+O19+O21</f>
        <v>71146</v>
      </c>
      <c r="P22" s="13"/>
      <c r="Q22" s="19">
        <v>16</v>
      </c>
      <c r="R22" s="13"/>
      <c r="S22" s="22">
        <f>S19+S21</f>
        <v>60254</v>
      </c>
      <c r="T22" s="13"/>
      <c r="U22" s="19">
        <v>10</v>
      </c>
    </row>
    <row r="23" spans="1:21" x14ac:dyDescent="0.25">
      <c r="A23" s="13"/>
      <c r="B23" s="2"/>
      <c r="C23" s="2"/>
      <c r="D23" s="2"/>
      <c r="E23" s="2"/>
      <c r="F23" s="2"/>
      <c r="G23" s="20"/>
      <c r="H23" s="13"/>
      <c r="I23" s="13"/>
      <c r="J23" s="13"/>
      <c r="K23" s="20"/>
      <c r="L23" s="13"/>
      <c r="M23" s="13"/>
      <c r="N23" s="13"/>
      <c r="O23" s="20"/>
      <c r="P23" s="13"/>
      <c r="Q23" s="13"/>
      <c r="R23" s="13"/>
      <c r="S23" s="20"/>
      <c r="T23" s="13"/>
      <c r="U23" s="13"/>
    </row>
    <row r="24" spans="1:21" ht="17.25" thickBot="1" x14ac:dyDescent="0.3">
      <c r="A24" s="11" t="s">
        <v>27</v>
      </c>
      <c r="B24" s="2"/>
      <c r="C24" s="7" t="s">
        <v>33</v>
      </c>
      <c r="D24" s="2"/>
      <c r="E24" s="2"/>
      <c r="F24" s="2"/>
      <c r="G24" s="23">
        <f>G22+G16</f>
        <v>244773</v>
      </c>
      <c r="H24" s="13"/>
      <c r="I24" s="24">
        <v>82</v>
      </c>
      <c r="J24" s="13"/>
      <c r="K24" s="23">
        <f>K22+K16</f>
        <v>323245</v>
      </c>
      <c r="L24" s="13"/>
      <c r="M24" s="24">
        <v>88</v>
      </c>
      <c r="N24" s="13"/>
      <c r="O24" s="23">
        <f>O22+O16</f>
        <v>387355</v>
      </c>
      <c r="P24" s="13"/>
      <c r="Q24" s="24">
        <v>87</v>
      </c>
      <c r="R24" s="13"/>
      <c r="S24" s="23">
        <f>S22+S16</f>
        <v>409848</v>
      </c>
      <c r="T24" s="13"/>
      <c r="U24" s="24">
        <v>68</v>
      </c>
    </row>
    <row r="25" spans="1:21" x14ac:dyDescent="0.25">
      <c r="A25" s="13"/>
      <c r="B25" s="2"/>
      <c r="C25" s="2"/>
      <c r="D25" s="2"/>
      <c r="E25" s="2"/>
      <c r="F25" s="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5">
      <c r="A26" s="13"/>
      <c r="B26" s="2"/>
      <c r="C26" s="2"/>
      <c r="D26" s="2"/>
      <c r="E26" s="2"/>
      <c r="F26" s="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5">
      <c r="A27" s="13" t="s">
        <v>34</v>
      </c>
      <c r="B27" s="2"/>
      <c r="C27" s="2" t="s">
        <v>35</v>
      </c>
      <c r="D27" s="2"/>
      <c r="E27" s="2"/>
      <c r="F27" s="2"/>
      <c r="G27" s="20"/>
      <c r="H27" s="13"/>
      <c r="I27" s="20"/>
      <c r="J27" s="13"/>
      <c r="K27" s="20"/>
      <c r="L27" s="13"/>
      <c r="M27" s="20"/>
      <c r="N27" s="13"/>
      <c r="O27" s="20"/>
      <c r="P27" s="13"/>
      <c r="Q27" s="20"/>
      <c r="R27" s="13"/>
      <c r="S27" s="20"/>
      <c r="T27" s="13"/>
      <c r="U27" s="20"/>
    </row>
    <row r="28" spans="1:21" x14ac:dyDescent="0.25">
      <c r="A28" s="11">
        <v>3110</v>
      </c>
      <c r="B28" s="2"/>
      <c r="C28" s="5" t="s">
        <v>36</v>
      </c>
      <c r="D28" s="2"/>
      <c r="E28" s="2"/>
      <c r="F28" s="2"/>
      <c r="G28" s="20">
        <v>466133</v>
      </c>
      <c r="H28" s="13"/>
      <c r="I28" s="20">
        <v>156</v>
      </c>
      <c r="J28" s="13"/>
      <c r="K28" s="20">
        <v>466333</v>
      </c>
      <c r="L28" s="13"/>
      <c r="M28" s="20">
        <v>126</v>
      </c>
      <c r="N28" s="13"/>
      <c r="O28" s="20">
        <v>466333</v>
      </c>
      <c r="P28" s="13"/>
      <c r="Q28" s="20">
        <v>106</v>
      </c>
      <c r="R28" s="13"/>
      <c r="S28" s="20">
        <v>466333</v>
      </c>
      <c r="T28" s="13"/>
      <c r="U28" s="20">
        <v>77</v>
      </c>
    </row>
    <row r="29" spans="1:21" x14ac:dyDescent="0.25">
      <c r="A29" s="11">
        <v>3300</v>
      </c>
      <c r="B29" s="2"/>
      <c r="C29" s="5" t="s">
        <v>37</v>
      </c>
      <c r="D29" s="2"/>
      <c r="E29" s="2"/>
      <c r="F29" s="2"/>
      <c r="G29" s="20"/>
      <c r="H29" s="13"/>
      <c r="I29" s="20"/>
      <c r="J29" s="13"/>
      <c r="K29" s="20"/>
      <c r="L29" s="13"/>
      <c r="M29" s="20"/>
      <c r="N29" s="13"/>
      <c r="O29" s="20"/>
      <c r="P29" s="13"/>
      <c r="Q29" s="20"/>
      <c r="R29" s="13"/>
      <c r="S29" s="20"/>
      <c r="T29" s="13"/>
      <c r="U29" s="20"/>
    </row>
    <row r="30" spans="1:21" x14ac:dyDescent="0.25">
      <c r="A30" s="11">
        <v>3320</v>
      </c>
      <c r="B30" s="2"/>
      <c r="C30" s="6" t="s">
        <v>38</v>
      </c>
      <c r="D30" s="2"/>
      <c r="E30" s="2"/>
      <c r="F30" s="2"/>
      <c r="G30" s="21" t="s">
        <v>45</v>
      </c>
      <c r="H30" s="13"/>
      <c r="I30" s="21" t="s">
        <v>44</v>
      </c>
      <c r="J30" s="13"/>
      <c r="K30" s="21" t="s">
        <v>44</v>
      </c>
      <c r="L30" s="16"/>
      <c r="M30" s="21" t="s">
        <v>44</v>
      </c>
      <c r="N30" s="16"/>
      <c r="O30" s="21" t="s">
        <v>44</v>
      </c>
      <c r="P30" s="16"/>
      <c r="Q30" s="21" t="s">
        <v>44</v>
      </c>
      <c r="R30" s="13"/>
      <c r="S30" s="20">
        <v>42359</v>
      </c>
      <c r="T30" s="13"/>
      <c r="U30" s="20">
        <v>7</v>
      </c>
    </row>
    <row r="31" spans="1:21" ht="17.25" thickBot="1" x14ac:dyDescent="0.3">
      <c r="A31" s="11">
        <v>3350</v>
      </c>
      <c r="B31" s="2"/>
      <c r="C31" s="6" t="s">
        <v>39</v>
      </c>
      <c r="D31" s="2"/>
      <c r="E31" s="2"/>
      <c r="F31" s="2"/>
      <c r="G31" s="25">
        <v>-411760</v>
      </c>
      <c r="H31" s="25"/>
      <c r="I31" s="25">
        <v>-138</v>
      </c>
      <c r="J31" s="13">
        <v>420358</v>
      </c>
      <c r="K31" s="25">
        <v>-420358</v>
      </c>
      <c r="L31" s="25"/>
      <c r="M31" s="25">
        <v>-114</v>
      </c>
      <c r="N31" s="25"/>
      <c r="O31" s="25">
        <v>-412215</v>
      </c>
      <c r="P31" s="25"/>
      <c r="Q31" s="25">
        <v>-93</v>
      </c>
      <c r="R31" s="25"/>
      <c r="S31" s="25">
        <v>-316143</v>
      </c>
      <c r="T31" s="25"/>
      <c r="U31" s="25">
        <v>-52</v>
      </c>
    </row>
    <row r="32" spans="1:21" ht="17.25" thickBot="1" x14ac:dyDescent="0.3">
      <c r="A32" s="11" t="s">
        <v>34</v>
      </c>
      <c r="B32" s="2"/>
      <c r="C32" s="8" t="s">
        <v>40</v>
      </c>
      <c r="D32" s="2"/>
      <c r="E32" s="2"/>
      <c r="F32" s="2"/>
      <c r="G32" s="22">
        <f>G28+G31</f>
        <v>54373</v>
      </c>
      <c r="H32" s="13"/>
      <c r="I32" s="22">
        <v>18</v>
      </c>
      <c r="J32" s="13"/>
      <c r="K32" s="22">
        <f>K31+K28</f>
        <v>45975</v>
      </c>
      <c r="L32" s="13"/>
      <c r="M32" s="22">
        <v>12</v>
      </c>
      <c r="N32" s="13"/>
      <c r="O32" s="22">
        <f>O31+O28</f>
        <v>54118</v>
      </c>
      <c r="P32" s="13"/>
      <c r="Q32" s="22">
        <v>13</v>
      </c>
      <c r="R32" s="13"/>
      <c r="S32" s="22">
        <f>S31+S30+S28</f>
        <v>192549</v>
      </c>
      <c r="T32" s="13"/>
      <c r="U32" s="22">
        <v>32</v>
      </c>
    </row>
    <row r="33" spans="1:21" x14ac:dyDescent="0.25">
      <c r="A33" s="9"/>
      <c r="B33" s="2"/>
      <c r="C33" s="2"/>
      <c r="D33" s="2"/>
      <c r="E33" s="2"/>
      <c r="F33" s="2"/>
      <c r="G33" s="20"/>
      <c r="H33" s="13"/>
      <c r="I33" s="20"/>
      <c r="J33" s="13"/>
      <c r="K33" s="20"/>
      <c r="L33" s="13"/>
      <c r="M33" s="20"/>
      <c r="N33" s="13"/>
      <c r="O33" s="20"/>
      <c r="P33" s="13"/>
      <c r="Q33" s="20"/>
      <c r="R33" s="13"/>
      <c r="S33" s="20"/>
      <c r="T33" s="13"/>
      <c r="U33" s="20"/>
    </row>
    <row r="34" spans="1:21" ht="17.25" thickBot="1" x14ac:dyDescent="0.3">
      <c r="A34" s="2"/>
      <c r="B34" s="2"/>
      <c r="C34" s="2" t="s">
        <v>41</v>
      </c>
      <c r="D34" s="2"/>
      <c r="E34" s="2"/>
      <c r="F34" s="2"/>
      <c r="G34" s="26">
        <f>G32+G24</f>
        <v>299146</v>
      </c>
      <c r="H34" s="13"/>
      <c r="I34" s="27">
        <v>100</v>
      </c>
      <c r="J34" s="13"/>
      <c r="K34" s="26">
        <f>K32+K24</f>
        <v>369220</v>
      </c>
      <c r="L34" s="13"/>
      <c r="M34" s="27">
        <v>100</v>
      </c>
      <c r="N34" s="13"/>
      <c r="O34" s="26">
        <f>O32+O24</f>
        <v>441473</v>
      </c>
      <c r="P34" s="13"/>
      <c r="Q34" s="27">
        <v>100</v>
      </c>
      <c r="R34" s="13"/>
      <c r="S34" s="26">
        <f>S32+S24</f>
        <v>602397</v>
      </c>
      <c r="T34" s="13"/>
      <c r="U34" s="27">
        <v>100</v>
      </c>
    </row>
    <row r="35" spans="1:21" ht="17.25" thickTop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44" t="s">
        <v>47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4"/>
      <c r="T39" s="2"/>
      <c r="U39" s="2"/>
    </row>
    <row r="40" spans="1:21" x14ac:dyDescent="0.25">
      <c r="A40" s="2"/>
      <c r="B40" s="2"/>
      <c r="C40" s="44" t="s">
        <v>48</v>
      </c>
      <c r="D40" s="44"/>
      <c r="E40" s="44"/>
      <c r="F40" s="2"/>
      <c r="G40" s="2"/>
      <c r="H40" s="2"/>
      <c r="I40" s="44" t="s">
        <v>49</v>
      </c>
      <c r="J40" s="44"/>
      <c r="K40" s="44"/>
      <c r="L40" s="2"/>
      <c r="M40" s="2"/>
      <c r="N40" s="2"/>
      <c r="O40" s="2"/>
      <c r="P40" s="2"/>
      <c r="Q40" s="2"/>
      <c r="R40" s="2"/>
      <c r="S40" s="2" t="s">
        <v>50</v>
      </c>
      <c r="T40" s="2"/>
      <c r="U40" s="2"/>
    </row>
  </sheetData>
  <mergeCells count="11">
    <mergeCell ref="S5:U5"/>
    <mergeCell ref="A38:U38"/>
    <mergeCell ref="A1:U1"/>
    <mergeCell ref="A2:U2"/>
    <mergeCell ref="A3:U3"/>
    <mergeCell ref="A4:U4"/>
    <mergeCell ref="C40:E40"/>
    <mergeCell ref="I40:K40"/>
    <mergeCell ref="G6:I6"/>
    <mergeCell ref="K6:Q6"/>
    <mergeCell ref="S6:U6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合併資產負債表（資產）</vt:lpstr>
      <vt:lpstr>合併資產負債表</vt:lpstr>
    </vt:vector>
  </TitlesOfParts>
  <Company>Test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jack</cp:lastModifiedBy>
  <dcterms:created xsi:type="dcterms:W3CDTF">2013-10-01T16:55:04Z</dcterms:created>
  <dcterms:modified xsi:type="dcterms:W3CDTF">2013-10-03T15:45:23Z</dcterms:modified>
</cp:coreProperties>
</file>