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T75" i="1" l="1"/>
  <c r="T73" i="1"/>
  <c r="T69" i="1"/>
  <c r="R75" i="1"/>
  <c r="R73" i="1"/>
  <c r="R69" i="1"/>
  <c r="P69" i="1"/>
  <c r="T61" i="1"/>
  <c r="R61" i="1"/>
  <c r="N61" i="1"/>
  <c r="P61" i="1"/>
  <c r="T55" i="1"/>
  <c r="R55" i="1"/>
  <c r="T53" i="1"/>
  <c r="R53" i="1"/>
  <c r="R46" i="1"/>
  <c r="T46" i="1"/>
  <c r="T34" i="1"/>
  <c r="R34" i="1"/>
  <c r="T32" i="1"/>
  <c r="R32" i="1"/>
  <c r="T19" i="1"/>
  <c r="R19" i="1"/>
  <c r="P73" i="1"/>
  <c r="P75" i="1" s="1"/>
  <c r="N75" i="1"/>
  <c r="N73" i="1"/>
  <c r="N69" i="1"/>
  <c r="N67" i="1"/>
  <c r="P55" i="1"/>
  <c r="N55" i="1"/>
  <c r="P53" i="1"/>
  <c r="N53" i="1"/>
  <c r="P46" i="1"/>
  <c r="N46" i="1"/>
  <c r="P34" i="1"/>
  <c r="N34" i="1"/>
  <c r="P32" i="1"/>
  <c r="N32" i="1"/>
  <c r="P19" i="1"/>
  <c r="N19" i="1"/>
</calcChain>
</file>

<file path=xl/sharedStrings.xml><?xml version="1.0" encoding="utf-8"?>
<sst xmlns="http://schemas.openxmlformats.org/spreadsheetml/2006/main" count="110" uniqueCount="84">
  <si>
    <t>振樺電股份有限公司及子公司</t>
    <phoneticPr fontId="2" type="noConversion"/>
  </si>
  <si>
    <t>合併資產負債表</t>
    <phoneticPr fontId="2" type="noConversion"/>
  </si>
  <si>
    <t>民國102年6月30日暨民國12月31日</t>
    <phoneticPr fontId="2" type="noConversion"/>
  </si>
  <si>
    <t>金額</t>
    <phoneticPr fontId="2" type="noConversion"/>
  </si>
  <si>
    <t>%</t>
    <phoneticPr fontId="2" type="noConversion"/>
  </si>
  <si>
    <t>流動資產</t>
    <phoneticPr fontId="2" type="noConversion"/>
  </si>
  <si>
    <t>130X</t>
    <phoneticPr fontId="2" type="noConversion"/>
  </si>
  <si>
    <t>11XX</t>
    <phoneticPr fontId="2" type="noConversion"/>
  </si>
  <si>
    <t>代碼</t>
    <phoneticPr fontId="2" type="noConversion"/>
  </si>
  <si>
    <t>應收票據淨額</t>
    <phoneticPr fontId="2" type="noConversion"/>
  </si>
  <si>
    <t>應收帳款淨額</t>
    <phoneticPr fontId="2" type="noConversion"/>
  </si>
  <si>
    <t>應收租賃款</t>
    <phoneticPr fontId="2" type="noConversion"/>
  </si>
  <si>
    <t>其他應收款</t>
    <phoneticPr fontId="2" type="noConversion"/>
  </si>
  <si>
    <t>當期所得稅資產</t>
    <phoneticPr fontId="2" type="noConversion"/>
  </si>
  <si>
    <t>存貨</t>
    <phoneticPr fontId="2" type="noConversion"/>
  </si>
  <si>
    <t>預付款項</t>
    <phoneticPr fontId="2" type="noConversion"/>
  </si>
  <si>
    <t>其他流動資產</t>
    <phoneticPr fontId="2" type="noConversion"/>
  </si>
  <si>
    <t>非流動資產</t>
    <phoneticPr fontId="2" type="noConversion"/>
  </si>
  <si>
    <t>1XXX</t>
    <phoneticPr fontId="2" type="noConversion"/>
  </si>
  <si>
    <t>15XX</t>
    <phoneticPr fontId="2" type="noConversion"/>
  </si>
  <si>
    <t>以成本衡量之金融資產-非流動</t>
    <phoneticPr fontId="2" type="noConversion"/>
  </si>
  <si>
    <t>不動產、廠房及設備</t>
    <phoneticPr fontId="2" type="noConversion"/>
  </si>
  <si>
    <t>投資性不動產</t>
    <phoneticPr fontId="2" type="noConversion"/>
  </si>
  <si>
    <t>電腦軟體淨額</t>
    <phoneticPr fontId="2" type="noConversion"/>
  </si>
  <si>
    <t>商譽</t>
    <phoneticPr fontId="2" type="noConversion"/>
  </si>
  <si>
    <t>遞延所得稅資產</t>
    <phoneticPr fontId="2" type="noConversion"/>
  </si>
  <si>
    <t>預付房屋及設備款</t>
    <phoneticPr fontId="2" type="noConversion"/>
  </si>
  <si>
    <t>存出保證金</t>
    <phoneticPr fontId="2" type="noConversion"/>
  </si>
  <si>
    <t>長期應收租賃款</t>
    <phoneticPr fontId="2" type="noConversion"/>
  </si>
  <si>
    <t>預付投資款</t>
    <phoneticPr fontId="2" type="noConversion"/>
  </si>
  <si>
    <t>代碼</t>
    <phoneticPr fontId="2" type="noConversion"/>
  </si>
  <si>
    <t>負債及權益</t>
    <phoneticPr fontId="2" type="noConversion"/>
  </si>
  <si>
    <t>流動負債</t>
    <phoneticPr fontId="2" type="noConversion"/>
  </si>
  <si>
    <t>21XX</t>
    <phoneticPr fontId="2" type="noConversion"/>
  </si>
  <si>
    <t>短期借款</t>
    <phoneticPr fontId="2" type="noConversion"/>
  </si>
  <si>
    <t>應付票據</t>
    <phoneticPr fontId="2" type="noConversion"/>
  </si>
  <si>
    <t>應付帳款</t>
    <phoneticPr fontId="2" type="noConversion"/>
  </si>
  <si>
    <t>其他應付款</t>
    <phoneticPr fontId="2" type="noConversion"/>
  </si>
  <si>
    <t>當期所得稅負債</t>
    <phoneticPr fontId="2" type="noConversion"/>
  </si>
  <si>
    <t>負債準備-流動</t>
    <phoneticPr fontId="2" type="noConversion"/>
  </si>
  <si>
    <t>一年內到期之長期借款</t>
    <phoneticPr fontId="2" type="noConversion"/>
  </si>
  <si>
    <t>其他流動負債</t>
    <phoneticPr fontId="2" type="noConversion"/>
  </si>
  <si>
    <t>非流動負債</t>
    <phoneticPr fontId="2" type="noConversion"/>
  </si>
  <si>
    <t>25XX</t>
    <phoneticPr fontId="2" type="noConversion"/>
  </si>
  <si>
    <t>遞延所得稅負債</t>
    <phoneticPr fontId="2" type="noConversion"/>
  </si>
  <si>
    <t>應計退休金負債</t>
    <phoneticPr fontId="2" type="noConversion"/>
  </si>
  <si>
    <t>存入保證金</t>
    <phoneticPr fontId="2" type="noConversion"/>
  </si>
  <si>
    <t>2XXX</t>
    <phoneticPr fontId="2" type="noConversion"/>
  </si>
  <si>
    <t>歸屬本公司業主之權益</t>
    <phoneticPr fontId="2" type="noConversion"/>
  </si>
  <si>
    <t>股本</t>
    <phoneticPr fontId="2" type="noConversion"/>
  </si>
  <si>
    <t>資本公積</t>
    <phoneticPr fontId="2" type="noConversion"/>
  </si>
  <si>
    <t>法定盈餘公積</t>
    <phoneticPr fontId="2" type="noConversion"/>
  </si>
  <si>
    <t>特別盈餘公積</t>
    <phoneticPr fontId="2" type="noConversion"/>
  </si>
  <si>
    <t>未分配盈餘</t>
    <phoneticPr fontId="2" type="noConversion"/>
  </si>
  <si>
    <t>保留盈餘合計</t>
    <phoneticPr fontId="2" type="noConversion"/>
  </si>
  <si>
    <t>31XX</t>
    <phoneticPr fontId="2" type="noConversion"/>
  </si>
  <si>
    <t>本公司業主權益和計</t>
    <phoneticPr fontId="2" type="noConversion"/>
  </si>
  <si>
    <t>36XX</t>
    <phoneticPr fontId="2" type="noConversion"/>
  </si>
  <si>
    <t>非控制權益</t>
    <phoneticPr fontId="2" type="noConversion"/>
  </si>
  <si>
    <t>3XXX</t>
    <phoneticPr fontId="2" type="noConversion"/>
  </si>
  <si>
    <t>負債與權益總計</t>
    <phoneticPr fontId="2" type="noConversion"/>
  </si>
  <si>
    <t>資產</t>
    <phoneticPr fontId="2" type="noConversion"/>
  </si>
  <si>
    <t>無活絡市場之債券投資</t>
    <phoneticPr fontId="2" type="noConversion"/>
  </si>
  <si>
    <t>現金及約當現金</t>
    <phoneticPr fontId="2" type="noConversion"/>
  </si>
  <si>
    <t>流動資產總計</t>
    <phoneticPr fontId="2" type="noConversion"/>
  </si>
  <si>
    <t>非流動資產總計</t>
    <phoneticPr fontId="2" type="noConversion"/>
  </si>
  <si>
    <t>資產總計</t>
    <phoneticPr fontId="2" type="noConversion"/>
  </si>
  <si>
    <t>流動負債和計</t>
    <phoneticPr fontId="2" type="noConversion"/>
  </si>
  <si>
    <t>非流動負債合計</t>
    <phoneticPr fontId="2" type="noConversion"/>
  </si>
  <si>
    <t>負債合計</t>
    <phoneticPr fontId="2" type="noConversion"/>
  </si>
  <si>
    <t>普通股</t>
    <phoneticPr fontId="2" type="noConversion"/>
  </si>
  <si>
    <t>待分配股票股利</t>
    <phoneticPr fontId="2" type="noConversion"/>
  </si>
  <si>
    <t>股本合計</t>
    <phoneticPr fontId="2" type="noConversion"/>
  </si>
  <si>
    <t>保留盈餘</t>
    <phoneticPr fontId="2" type="noConversion"/>
  </si>
  <si>
    <t>其他權益</t>
    <phoneticPr fontId="2" type="noConversion"/>
  </si>
  <si>
    <t>權益合計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</si>
  <si>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</si>
  <si>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</si>
  <si>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</si>
  <si>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</si>
  <si>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102年6月30日</t>
    <phoneticPr fontId="2" type="noConversion"/>
  </si>
  <si>
    <t>%</t>
    <phoneticPr fontId="2" type="noConversion"/>
  </si>
  <si>
    <t>101年12月31日</t>
    <phoneticPr fontId="2" type="noConversion"/>
  </si>
  <si>
    <t>長期借款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</si>
</sst>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.0_-;\-&quot;$&quot;* #,##0.0_-;_-&quot;$&quot;* &quot;-&quot;??_-;_-@_-"/>
    <numFmt numFmtId="177" formatCode="_-&quot;$&quot;* #,##0_-;\-&quot;$&quot;* #,##0_-;_-&quot;$&quot;* &quot;-&quot;??_-;_-@_-"/>
    <numFmt numFmtId="179" formatCode="_-* #,##0_-;\-* #,##0_-;_-* &quot;-&quot;??_-;_-@_-"/>
    <numFmt numFmtId="181" formatCode="#,##0_);\(#,##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trike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 wrapText="1" indent="4"/>
    </xf>
    <xf numFmtId="0" fontId="0" fillId="0" borderId="0" xfId="0" applyAlignment="1">
      <alignment horizontal="left" vertical="center" indent="6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176" fontId="0" fillId="0" borderId="0" xfId="2" applyNumberFormat="1" applyFont="1">
      <alignment vertical="center"/>
    </xf>
    <xf numFmtId="177" fontId="0" fillId="0" borderId="0" xfId="2" applyNumberFormat="1" applyFont="1">
      <alignment vertical="center"/>
    </xf>
    <xf numFmtId="179" fontId="0" fillId="0" borderId="0" xfId="1" applyNumberFormat="1" applyFont="1">
      <alignment vertical="center"/>
    </xf>
    <xf numFmtId="179" fontId="0" fillId="0" borderId="1" xfId="1" applyNumberFormat="1" applyFont="1" applyBorder="1">
      <alignment vertical="center"/>
    </xf>
    <xf numFmtId="0" fontId="0" fillId="0" borderId="1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79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>
      <alignment vertical="center"/>
    </xf>
    <xf numFmtId="179" fontId="0" fillId="0" borderId="1" xfId="0" applyNumberFormat="1" applyBorder="1">
      <alignment vertical="center"/>
    </xf>
    <xf numFmtId="179" fontId="0" fillId="0" borderId="0" xfId="1" applyNumberFormat="1" applyFont="1" applyBorder="1">
      <alignment vertical="center"/>
    </xf>
    <xf numFmtId="179" fontId="0" fillId="0" borderId="0" xfId="1" applyNumberFormat="1" applyFont="1" applyBorder="1" applyAlignment="1">
      <alignment horizontal="right" vertical="center"/>
    </xf>
    <xf numFmtId="179" fontId="0" fillId="0" borderId="2" xfId="1" applyNumberFormat="1" applyFont="1" applyBorder="1">
      <alignment vertical="center"/>
    </xf>
    <xf numFmtId="181" fontId="0" fillId="0" borderId="2" xfId="1" applyNumberFormat="1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left" vertical="center" indent="4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right" vertical="center" indent="6"/>
    </xf>
    <xf numFmtId="0" fontId="0" fillId="0" borderId="1" xfId="0" applyBorder="1" applyAlignment="1">
      <alignment horizontal="left" vertical="center" indent="2"/>
    </xf>
    <xf numFmtId="179" fontId="0" fillId="0" borderId="0" xfId="1" applyNumberFormat="1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79" fontId="0" fillId="0" borderId="2" xfId="0" applyNumberFormat="1" applyFont="1" applyBorder="1">
      <alignment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W75"/>
  <sheetViews>
    <sheetView tabSelected="1" topLeftCell="I52" workbookViewId="0">
      <selection activeCell="T76" sqref="T76"/>
    </sheetView>
  </sheetViews>
  <sheetFormatPr defaultRowHeight="16.5" x14ac:dyDescent="0.25"/>
  <cols>
    <col min="10" max="10" width="6.625" bestFit="1" customWidth="1"/>
    <col min="11" max="11" width="1" customWidth="1"/>
    <col min="12" max="12" width="33.5" customWidth="1"/>
    <col min="13" max="13" width="0.375" customWidth="1"/>
    <col min="14" max="14" width="14.75" customWidth="1"/>
    <col min="15" max="15" width="0.375" customWidth="1"/>
    <col min="17" max="17" width="3.5" customWidth="1"/>
    <col min="18" max="18" width="13" bestFit="1" customWidth="1"/>
    <col min="19" max="19" width="0.5" customWidth="1"/>
    <col min="20" max="20" width="10.875" bestFit="1" customWidth="1"/>
  </cols>
  <sheetData>
    <row r="1" spans="10:23" x14ac:dyDescent="0.25">
      <c r="P1" s="1" t="s">
        <v>0</v>
      </c>
      <c r="Q1" s="1"/>
    </row>
    <row r="2" spans="10:23" x14ac:dyDescent="0.25">
      <c r="P2" s="1" t="s">
        <v>1</v>
      </c>
      <c r="Q2" s="1"/>
    </row>
    <row r="3" spans="10:23" x14ac:dyDescent="0.25">
      <c r="J3" s="1"/>
      <c r="K3" s="1"/>
      <c r="N3" s="1"/>
      <c r="O3" s="1"/>
      <c r="P3" s="1" t="s">
        <v>2</v>
      </c>
      <c r="Q3" s="1"/>
    </row>
    <row r="5" spans="10:23" x14ac:dyDescent="0.25">
      <c r="W5" s="1"/>
    </row>
    <row r="6" spans="10:23" x14ac:dyDescent="0.25">
      <c r="N6" s="38" t="s">
        <v>80</v>
      </c>
      <c r="O6" s="39"/>
      <c r="P6" s="4"/>
      <c r="Q6" s="1"/>
      <c r="R6" s="41" t="s">
        <v>82</v>
      </c>
      <c r="S6" s="5"/>
      <c r="T6" s="40"/>
    </row>
    <row r="7" spans="10:23" x14ac:dyDescent="0.25">
      <c r="J7" s="4" t="s">
        <v>8</v>
      </c>
      <c r="K7" s="8"/>
      <c r="L7" s="11" t="s">
        <v>61</v>
      </c>
      <c r="M7" s="17"/>
      <c r="N7" s="4" t="s">
        <v>3</v>
      </c>
      <c r="O7" s="1"/>
      <c r="P7" s="16" t="s">
        <v>4</v>
      </c>
      <c r="Q7" s="29"/>
      <c r="R7" s="7" t="s">
        <v>3</v>
      </c>
      <c r="T7" s="7" t="s">
        <v>81</v>
      </c>
    </row>
    <row r="8" spans="10:23" x14ac:dyDescent="0.25">
      <c r="J8" s="1"/>
      <c r="K8" s="1"/>
      <c r="L8" t="s">
        <v>5</v>
      </c>
      <c r="N8" s="20"/>
    </row>
    <row r="9" spans="10:23" x14ac:dyDescent="0.25">
      <c r="J9">
        <v>1100</v>
      </c>
      <c r="L9" s="2" t="s">
        <v>63</v>
      </c>
      <c r="M9" s="2"/>
      <c r="N9" s="20">
        <v>532641</v>
      </c>
      <c r="P9">
        <v>21</v>
      </c>
      <c r="R9" s="20">
        <v>563910</v>
      </c>
      <c r="T9">
        <v>28</v>
      </c>
    </row>
    <row r="10" spans="10:23" x14ac:dyDescent="0.25">
      <c r="J10">
        <v>1147</v>
      </c>
      <c r="L10" s="2" t="s">
        <v>62</v>
      </c>
      <c r="M10" s="2"/>
      <c r="N10" s="21">
        <v>40981</v>
      </c>
      <c r="P10">
        <v>2</v>
      </c>
      <c r="R10" s="21">
        <v>79020</v>
      </c>
      <c r="T10">
        <v>4</v>
      </c>
    </row>
    <row r="11" spans="10:23" x14ac:dyDescent="0.25">
      <c r="J11">
        <v>1150</v>
      </c>
      <c r="L11" s="2" t="s">
        <v>9</v>
      </c>
      <c r="M11" s="2"/>
      <c r="N11" s="21">
        <v>36</v>
      </c>
      <c r="P11" s="3" t="s">
        <v>76</v>
      </c>
      <c r="Q11" s="3"/>
      <c r="R11" s="21">
        <v>527</v>
      </c>
      <c r="T11" s="3" t="s">
        <v>76</v>
      </c>
    </row>
    <row r="12" spans="10:23" x14ac:dyDescent="0.25">
      <c r="J12">
        <v>1172</v>
      </c>
      <c r="L12" s="2" t="s">
        <v>10</v>
      </c>
      <c r="M12" s="2"/>
      <c r="N12" s="21">
        <v>358737</v>
      </c>
      <c r="P12">
        <v>14</v>
      </c>
      <c r="R12" s="21">
        <v>268213</v>
      </c>
      <c r="T12">
        <v>14</v>
      </c>
    </row>
    <row r="13" spans="10:23" x14ac:dyDescent="0.25">
      <c r="J13">
        <v>1175</v>
      </c>
      <c r="L13" s="2" t="s">
        <v>11</v>
      </c>
      <c r="M13" s="2"/>
      <c r="N13" s="21">
        <v>52289</v>
      </c>
      <c r="P13">
        <v>2</v>
      </c>
      <c r="R13" s="21">
        <v>47607</v>
      </c>
      <c r="T13">
        <v>2</v>
      </c>
    </row>
    <row r="14" spans="10:23" x14ac:dyDescent="0.25">
      <c r="J14">
        <v>1200</v>
      </c>
      <c r="L14" s="2" t="s">
        <v>12</v>
      </c>
      <c r="M14" s="2"/>
      <c r="N14" s="21">
        <v>17576</v>
      </c>
      <c r="P14">
        <v>1</v>
      </c>
      <c r="R14" s="21">
        <v>8278</v>
      </c>
      <c r="T14" s="3" t="s">
        <v>76</v>
      </c>
    </row>
    <row r="15" spans="10:23" x14ac:dyDescent="0.25">
      <c r="J15">
        <v>1220</v>
      </c>
      <c r="L15" s="2" t="s">
        <v>13</v>
      </c>
      <c r="M15" s="2"/>
      <c r="N15" s="21">
        <v>180</v>
      </c>
      <c r="P15" s="3" t="s">
        <v>76</v>
      </c>
      <c r="Q15" s="3"/>
      <c r="R15" s="21">
        <v>217</v>
      </c>
      <c r="T15" s="3" t="s">
        <v>76</v>
      </c>
    </row>
    <row r="16" spans="10:23" x14ac:dyDescent="0.25">
      <c r="J16" s="3" t="s">
        <v>6</v>
      </c>
      <c r="K16" s="3"/>
      <c r="L16" s="2" t="s">
        <v>14</v>
      </c>
      <c r="M16" s="2"/>
      <c r="N16" s="21">
        <v>437353</v>
      </c>
      <c r="P16">
        <v>18</v>
      </c>
      <c r="R16" s="21">
        <v>335942</v>
      </c>
      <c r="T16">
        <v>17</v>
      </c>
    </row>
    <row r="17" spans="10:21" x14ac:dyDescent="0.25">
      <c r="J17">
        <v>1410</v>
      </c>
      <c r="L17" s="2" t="s">
        <v>15</v>
      </c>
      <c r="M17" s="2"/>
      <c r="N17" s="21">
        <v>26327</v>
      </c>
      <c r="P17">
        <v>1</v>
      </c>
      <c r="R17" s="21">
        <v>28816</v>
      </c>
      <c r="T17">
        <v>2</v>
      </c>
    </row>
    <row r="18" spans="10:21" x14ac:dyDescent="0.25">
      <c r="J18">
        <v>1470</v>
      </c>
      <c r="L18" s="2" t="s">
        <v>16</v>
      </c>
      <c r="M18" s="2"/>
      <c r="N18" s="22">
        <v>5473</v>
      </c>
      <c r="P18" s="23" t="s">
        <v>77</v>
      </c>
      <c r="Q18" s="30"/>
      <c r="R18" s="22">
        <v>13566</v>
      </c>
      <c r="T18" s="5">
        <v>1</v>
      </c>
    </row>
    <row r="19" spans="10:21" x14ac:dyDescent="0.25">
      <c r="J19" s="3" t="s">
        <v>7</v>
      </c>
      <c r="K19" s="3"/>
      <c r="L19" s="9" t="s">
        <v>64</v>
      </c>
      <c r="M19" s="9"/>
      <c r="N19" s="24">
        <f>SUM(N9:N18)</f>
        <v>1471593</v>
      </c>
      <c r="P19" s="25">
        <f>SUM(P9:P18)</f>
        <v>59</v>
      </c>
      <c r="Q19" s="6"/>
      <c r="R19" s="35">
        <f>SUM(R9:R18)</f>
        <v>1346096</v>
      </c>
      <c r="T19" s="5">
        <f>SUM(T9:T18)</f>
        <v>68</v>
      </c>
    </row>
    <row r="21" spans="10:21" x14ac:dyDescent="0.25">
      <c r="L21" t="s">
        <v>17</v>
      </c>
    </row>
    <row r="22" spans="10:21" x14ac:dyDescent="0.25">
      <c r="J22">
        <v>1543</v>
      </c>
      <c r="L22" s="2" t="s">
        <v>20</v>
      </c>
      <c r="M22" s="2"/>
      <c r="N22" s="21">
        <v>26550</v>
      </c>
      <c r="P22">
        <v>1</v>
      </c>
      <c r="R22" s="21">
        <v>26550</v>
      </c>
      <c r="T22">
        <v>1</v>
      </c>
    </row>
    <row r="23" spans="10:21" x14ac:dyDescent="0.25">
      <c r="J23">
        <v>1600</v>
      </c>
      <c r="L23" s="2" t="s">
        <v>21</v>
      </c>
      <c r="M23" s="2"/>
      <c r="N23" s="21">
        <v>809769</v>
      </c>
      <c r="P23">
        <v>33</v>
      </c>
      <c r="R23" s="21">
        <v>425780</v>
      </c>
      <c r="T23">
        <v>22</v>
      </c>
      <c r="U23" s="1"/>
    </row>
    <row r="24" spans="10:21" x14ac:dyDescent="0.25">
      <c r="J24">
        <v>1760</v>
      </c>
      <c r="L24" s="2" t="s">
        <v>22</v>
      </c>
      <c r="M24" s="2"/>
      <c r="N24" s="21">
        <v>8329</v>
      </c>
      <c r="P24" s="3" t="s">
        <v>76</v>
      </c>
      <c r="Q24" s="3"/>
      <c r="R24" s="21">
        <v>8381</v>
      </c>
      <c r="T24" s="3" t="s">
        <v>76</v>
      </c>
    </row>
    <row r="25" spans="10:21" x14ac:dyDescent="0.25">
      <c r="J25">
        <v>1801</v>
      </c>
      <c r="L25" s="2" t="s">
        <v>23</v>
      </c>
      <c r="M25" s="2"/>
      <c r="N25" s="21">
        <v>15377</v>
      </c>
      <c r="P25">
        <v>1</v>
      </c>
      <c r="R25" s="21">
        <v>491</v>
      </c>
      <c r="T25" s="3" t="s">
        <v>76</v>
      </c>
    </row>
    <row r="26" spans="10:21" x14ac:dyDescent="0.25">
      <c r="J26">
        <v>1805</v>
      </c>
      <c r="L26" s="2" t="s">
        <v>24</v>
      </c>
      <c r="M26" s="2"/>
      <c r="N26" s="21">
        <v>8000</v>
      </c>
      <c r="P26" s="3" t="s">
        <v>79</v>
      </c>
      <c r="Q26" s="3"/>
      <c r="R26" s="21">
        <v>8000</v>
      </c>
      <c r="T26" s="3" t="s">
        <v>76</v>
      </c>
    </row>
    <row r="27" spans="10:21" x14ac:dyDescent="0.25">
      <c r="J27">
        <v>1840</v>
      </c>
      <c r="L27" s="2" t="s">
        <v>25</v>
      </c>
      <c r="M27" s="2"/>
      <c r="N27" s="21">
        <v>33084</v>
      </c>
      <c r="P27">
        <v>1</v>
      </c>
      <c r="R27" s="21">
        <v>34042</v>
      </c>
      <c r="T27">
        <v>2</v>
      </c>
    </row>
    <row r="28" spans="10:21" x14ac:dyDescent="0.25">
      <c r="J28">
        <v>1915</v>
      </c>
      <c r="L28" s="2" t="s">
        <v>26</v>
      </c>
      <c r="M28" s="2"/>
      <c r="N28" s="21">
        <v>2002</v>
      </c>
      <c r="P28" s="3" t="s">
        <v>78</v>
      </c>
      <c r="Q28" s="3"/>
      <c r="R28" s="21">
        <v>996</v>
      </c>
      <c r="T28" s="3" t="s">
        <v>78</v>
      </c>
    </row>
    <row r="29" spans="10:21" x14ac:dyDescent="0.25">
      <c r="J29">
        <v>1920</v>
      </c>
      <c r="L29" s="2" t="s">
        <v>27</v>
      </c>
      <c r="M29" s="2"/>
      <c r="N29" s="21">
        <v>4224</v>
      </c>
      <c r="P29" s="3" t="s">
        <v>76</v>
      </c>
      <c r="Q29" s="3"/>
      <c r="R29" s="21">
        <v>5299</v>
      </c>
      <c r="T29" s="3" t="s">
        <v>78</v>
      </c>
    </row>
    <row r="30" spans="10:21" x14ac:dyDescent="0.25">
      <c r="J30">
        <v>1935</v>
      </c>
      <c r="L30" s="2" t="s">
        <v>28</v>
      </c>
      <c r="M30" s="2"/>
      <c r="N30" s="21">
        <v>117227</v>
      </c>
      <c r="P30" s="3">
        <v>5</v>
      </c>
      <c r="Q30" s="3"/>
      <c r="R30" s="21">
        <v>127908</v>
      </c>
      <c r="T30">
        <v>7</v>
      </c>
    </row>
    <row r="31" spans="10:21" x14ac:dyDescent="0.25">
      <c r="J31">
        <v>1960</v>
      </c>
      <c r="L31" s="2" t="s">
        <v>29</v>
      </c>
      <c r="M31" s="2"/>
      <c r="N31" s="22">
        <v>2981</v>
      </c>
      <c r="P31" s="23" t="s">
        <v>76</v>
      </c>
      <c r="Q31" s="30"/>
      <c r="R31" s="42" t="s">
        <v>78</v>
      </c>
      <c r="S31" s="6"/>
      <c r="T31" s="23" t="s">
        <v>76</v>
      </c>
    </row>
    <row r="32" spans="10:21" x14ac:dyDescent="0.25">
      <c r="J32" s="3" t="s">
        <v>19</v>
      </c>
      <c r="K32" s="3"/>
      <c r="L32" s="9" t="s">
        <v>65</v>
      </c>
      <c r="M32" s="9"/>
      <c r="N32" s="26">
        <f>SUM(N22:N31)</f>
        <v>1027543</v>
      </c>
      <c r="P32" s="5">
        <f>SUM(P22:P31)</f>
        <v>41</v>
      </c>
      <c r="Q32" s="6"/>
      <c r="R32" s="35">
        <f>SUM(R22:R31)</f>
        <v>637447</v>
      </c>
      <c r="T32" s="25">
        <f>SUM(T22:T31)</f>
        <v>32</v>
      </c>
    </row>
    <row r="34" spans="10:20" x14ac:dyDescent="0.25">
      <c r="J34" s="3" t="s">
        <v>18</v>
      </c>
      <c r="K34" s="3"/>
      <c r="L34" s="10" t="s">
        <v>66</v>
      </c>
      <c r="M34" s="10"/>
      <c r="N34" s="27">
        <f>SUM(N19+N32)</f>
        <v>2499136</v>
      </c>
      <c r="P34" s="28">
        <f>SUM(P19+P32)</f>
        <v>100</v>
      </c>
      <c r="Q34" s="31"/>
      <c r="R34" s="32">
        <f>SUM(R19+R32)</f>
        <v>1983543</v>
      </c>
      <c r="T34" s="5">
        <f>SUM(T19+T32)</f>
        <v>100</v>
      </c>
    </row>
    <row r="35" spans="10:20" x14ac:dyDescent="0.25">
      <c r="J35" s="3"/>
      <c r="K35" s="3"/>
    </row>
    <row r="36" spans="10:20" x14ac:dyDescent="0.25">
      <c r="J36" s="5" t="s">
        <v>30</v>
      </c>
      <c r="K36" s="6"/>
      <c r="L36" s="12" t="s">
        <v>31</v>
      </c>
      <c r="M36" s="18"/>
    </row>
    <row r="37" spans="10:20" x14ac:dyDescent="0.25">
      <c r="L37" t="s">
        <v>32</v>
      </c>
      <c r="S37" s="19"/>
    </row>
    <row r="38" spans="10:20" x14ac:dyDescent="0.25">
      <c r="J38">
        <v>2100</v>
      </c>
      <c r="L38" s="2" t="s">
        <v>34</v>
      </c>
      <c r="M38" s="2"/>
      <c r="N38" s="19">
        <v>218026</v>
      </c>
      <c r="P38">
        <v>9</v>
      </c>
      <c r="R38" s="21">
        <v>110671</v>
      </c>
      <c r="T38">
        <v>6</v>
      </c>
    </row>
    <row r="39" spans="10:20" x14ac:dyDescent="0.25">
      <c r="J39">
        <v>2150</v>
      </c>
      <c r="L39" s="2" t="s">
        <v>35</v>
      </c>
      <c r="M39" s="2"/>
      <c r="N39" s="21">
        <v>1506</v>
      </c>
      <c r="P39" s="3" t="s">
        <v>78</v>
      </c>
      <c r="R39" s="21">
        <v>1177</v>
      </c>
      <c r="T39" s="3" t="s">
        <v>79</v>
      </c>
    </row>
    <row r="40" spans="10:20" x14ac:dyDescent="0.25">
      <c r="J40">
        <v>2170</v>
      </c>
      <c r="L40" s="2" t="s">
        <v>36</v>
      </c>
      <c r="M40" s="2"/>
      <c r="N40" s="21">
        <v>297257</v>
      </c>
      <c r="P40">
        <v>12</v>
      </c>
      <c r="R40" s="21">
        <v>168707</v>
      </c>
      <c r="T40">
        <v>8</v>
      </c>
    </row>
    <row r="41" spans="10:20" x14ac:dyDescent="0.25">
      <c r="J41">
        <v>2200</v>
      </c>
      <c r="L41" s="2" t="s">
        <v>37</v>
      </c>
      <c r="M41" s="2"/>
      <c r="N41" s="21">
        <v>490788</v>
      </c>
      <c r="P41">
        <v>20</v>
      </c>
      <c r="R41" s="21">
        <v>117816</v>
      </c>
      <c r="T41">
        <v>6</v>
      </c>
    </row>
    <row r="42" spans="10:20" x14ac:dyDescent="0.25">
      <c r="J42">
        <v>2230</v>
      </c>
      <c r="L42" s="2" t="s">
        <v>38</v>
      </c>
      <c r="M42" s="2"/>
      <c r="N42" s="21">
        <v>47457</v>
      </c>
      <c r="P42">
        <v>2</v>
      </c>
      <c r="R42" s="21">
        <v>53356</v>
      </c>
      <c r="T42">
        <v>3</v>
      </c>
    </row>
    <row r="43" spans="10:20" x14ac:dyDescent="0.25">
      <c r="J43">
        <v>2250</v>
      </c>
      <c r="L43" s="2" t="s">
        <v>39</v>
      </c>
      <c r="M43" s="2"/>
      <c r="N43" s="21">
        <v>109243</v>
      </c>
      <c r="P43">
        <v>4</v>
      </c>
      <c r="R43" s="21">
        <v>94003</v>
      </c>
      <c r="T43">
        <v>5</v>
      </c>
    </row>
    <row r="44" spans="10:20" x14ac:dyDescent="0.25">
      <c r="J44">
        <v>2320</v>
      </c>
      <c r="L44" s="2" t="s">
        <v>40</v>
      </c>
      <c r="M44" s="2"/>
      <c r="N44" s="21">
        <v>7271</v>
      </c>
      <c r="P44" s="3" t="s">
        <v>78</v>
      </c>
      <c r="R44" s="21">
        <v>7270</v>
      </c>
      <c r="T44" s="3" t="s">
        <v>76</v>
      </c>
    </row>
    <row r="45" spans="10:20" x14ac:dyDescent="0.25">
      <c r="J45">
        <v>2399</v>
      </c>
      <c r="L45" s="2" t="s">
        <v>41</v>
      </c>
      <c r="M45" s="2"/>
      <c r="N45" s="22">
        <v>25124</v>
      </c>
      <c r="P45" s="5">
        <v>1</v>
      </c>
      <c r="R45" s="22">
        <v>28661</v>
      </c>
      <c r="T45" s="5">
        <v>1</v>
      </c>
    </row>
    <row r="46" spans="10:20" x14ac:dyDescent="0.25">
      <c r="J46" s="3" t="s">
        <v>33</v>
      </c>
      <c r="K46" s="3"/>
      <c r="L46" s="9" t="s">
        <v>67</v>
      </c>
      <c r="M46" s="9"/>
      <c r="N46" s="22">
        <f>SUM(N38:N45)</f>
        <v>1196672</v>
      </c>
      <c r="P46" s="25">
        <f>SUM(P38:P45)</f>
        <v>48</v>
      </c>
      <c r="R46" s="35">
        <f>SUM(R38:R45)</f>
        <v>581661</v>
      </c>
      <c r="T46" s="25">
        <f>SUM(T38:T45)</f>
        <v>29</v>
      </c>
    </row>
    <row r="48" spans="10:20" x14ac:dyDescent="0.25">
      <c r="L48" t="s">
        <v>42</v>
      </c>
      <c r="N48" s="21"/>
    </row>
    <row r="49" spans="10:20" x14ac:dyDescent="0.25">
      <c r="J49">
        <v>2540</v>
      </c>
      <c r="L49" s="2" t="s">
        <v>83</v>
      </c>
      <c r="M49" s="2"/>
      <c r="N49" s="21">
        <v>21722</v>
      </c>
      <c r="P49">
        <v>1</v>
      </c>
      <c r="R49" s="21">
        <v>25356</v>
      </c>
      <c r="T49">
        <v>1</v>
      </c>
    </row>
    <row r="50" spans="10:20" x14ac:dyDescent="0.25">
      <c r="J50">
        <v>2570</v>
      </c>
      <c r="L50" s="2" t="s">
        <v>44</v>
      </c>
      <c r="M50" s="2"/>
      <c r="N50" s="21">
        <v>18890</v>
      </c>
      <c r="P50">
        <v>1</v>
      </c>
      <c r="R50" s="21">
        <v>17293</v>
      </c>
      <c r="T50">
        <v>1</v>
      </c>
    </row>
    <row r="51" spans="10:20" x14ac:dyDescent="0.25">
      <c r="J51">
        <v>2640</v>
      </c>
      <c r="L51" s="2" t="s">
        <v>45</v>
      </c>
      <c r="M51" s="2"/>
      <c r="N51" s="21">
        <v>16541</v>
      </c>
      <c r="P51" s="3" t="s">
        <v>78</v>
      </c>
      <c r="R51" s="21">
        <v>17775</v>
      </c>
      <c r="T51">
        <v>1</v>
      </c>
    </row>
    <row r="52" spans="10:20" x14ac:dyDescent="0.25">
      <c r="J52">
        <v>2645</v>
      </c>
      <c r="L52" s="2" t="s">
        <v>46</v>
      </c>
      <c r="M52" s="2"/>
      <c r="N52" s="22">
        <v>30749</v>
      </c>
      <c r="P52" s="5">
        <v>1</v>
      </c>
      <c r="R52" s="22">
        <v>29766</v>
      </c>
      <c r="T52" s="5">
        <v>2</v>
      </c>
    </row>
    <row r="53" spans="10:20" x14ac:dyDescent="0.25">
      <c r="J53" s="3" t="s">
        <v>43</v>
      </c>
      <c r="K53" s="3"/>
      <c r="L53" s="9" t="s">
        <v>68</v>
      </c>
      <c r="M53" s="9"/>
      <c r="N53" s="22">
        <f>SUM(N49:N52)</f>
        <v>87902</v>
      </c>
      <c r="P53" s="5">
        <f>SUM(P49:P52)</f>
        <v>3</v>
      </c>
      <c r="R53" s="35">
        <f>SUM(R49:R52)</f>
        <v>90190</v>
      </c>
      <c r="T53" s="25">
        <f>SUM(T49:T52)</f>
        <v>5</v>
      </c>
    </row>
    <row r="55" spans="10:20" x14ac:dyDescent="0.25">
      <c r="J55" s="3" t="s">
        <v>47</v>
      </c>
      <c r="K55" s="3"/>
      <c r="L55" s="14" t="s">
        <v>69</v>
      </c>
      <c r="M55" s="14"/>
      <c r="N55" s="32">
        <f>SUM(N46+N53)</f>
        <v>1284574</v>
      </c>
      <c r="P55" s="5">
        <f>SUM(P46+P53)</f>
        <v>51</v>
      </c>
      <c r="R55" s="32">
        <f>SUM(R46+R53)</f>
        <v>671851</v>
      </c>
      <c r="T55" s="5">
        <f>SUM(T46+T53)</f>
        <v>34</v>
      </c>
    </row>
    <row r="57" spans="10:20" x14ac:dyDescent="0.25">
      <c r="L57" t="s">
        <v>48</v>
      </c>
    </row>
    <row r="58" spans="10:20" x14ac:dyDescent="0.25">
      <c r="L58" s="2" t="s">
        <v>49</v>
      </c>
      <c r="M58" s="2"/>
    </row>
    <row r="59" spans="10:20" x14ac:dyDescent="0.25">
      <c r="J59">
        <v>3110</v>
      </c>
      <c r="L59" s="9" t="s">
        <v>70</v>
      </c>
      <c r="M59" s="9"/>
      <c r="N59" s="33">
        <v>628213</v>
      </c>
      <c r="P59">
        <v>25</v>
      </c>
      <c r="R59" s="21">
        <v>628213</v>
      </c>
      <c r="T59">
        <v>32</v>
      </c>
    </row>
    <row r="60" spans="10:20" x14ac:dyDescent="0.25">
      <c r="J60">
        <v>3150</v>
      </c>
      <c r="L60" s="9" t="s">
        <v>71</v>
      </c>
      <c r="M60" s="9"/>
      <c r="N60" s="22">
        <v>21987</v>
      </c>
      <c r="P60" s="5">
        <v>1</v>
      </c>
      <c r="R60" s="43">
        <v>0</v>
      </c>
      <c r="T60" s="23">
        <v>0</v>
      </c>
    </row>
    <row r="61" spans="10:20" x14ac:dyDescent="0.25">
      <c r="J61">
        <v>3100</v>
      </c>
      <c r="L61" s="15" t="s">
        <v>72</v>
      </c>
      <c r="M61" s="15"/>
      <c r="N61" s="35">
        <f>SUM(N59+N60)</f>
        <v>650200</v>
      </c>
      <c r="P61" s="25">
        <f>SUM(P59+P60)</f>
        <v>26</v>
      </c>
      <c r="R61" s="44">
        <f>SUM(R59+R60)</f>
        <v>628213</v>
      </c>
      <c r="T61" s="25">
        <f>SUM(T59+T60)</f>
        <v>32</v>
      </c>
    </row>
    <row r="62" spans="10:20" x14ac:dyDescent="0.25">
      <c r="J62">
        <v>3200</v>
      </c>
      <c r="L62" s="2" t="s">
        <v>50</v>
      </c>
      <c r="M62" s="2"/>
      <c r="N62" s="33">
        <v>12269</v>
      </c>
      <c r="P62" s="30" t="s">
        <v>78</v>
      </c>
      <c r="R62" s="21">
        <v>12269</v>
      </c>
      <c r="T62" s="3">
        <v>0</v>
      </c>
    </row>
    <row r="63" spans="10:20" x14ac:dyDescent="0.25">
      <c r="L63" s="2" t="s">
        <v>73</v>
      </c>
      <c r="M63" s="2"/>
    </row>
    <row r="64" spans="10:20" x14ac:dyDescent="0.25">
      <c r="J64">
        <v>3310</v>
      </c>
      <c r="L64" s="9" t="s">
        <v>51</v>
      </c>
      <c r="M64" s="9"/>
      <c r="N64" s="33">
        <v>312836</v>
      </c>
      <c r="P64" s="6">
        <v>13</v>
      </c>
      <c r="R64" s="21">
        <v>275266</v>
      </c>
      <c r="T64">
        <v>14</v>
      </c>
    </row>
    <row r="65" spans="10:20" x14ac:dyDescent="0.25">
      <c r="J65">
        <v>3320</v>
      </c>
      <c r="L65" s="9" t="s">
        <v>52</v>
      </c>
      <c r="M65" s="9"/>
      <c r="N65" s="34" t="s">
        <v>76</v>
      </c>
      <c r="P65" s="3" t="s">
        <v>76</v>
      </c>
      <c r="R65" s="3" t="s">
        <v>76</v>
      </c>
      <c r="T65" s="3" t="s">
        <v>76</v>
      </c>
    </row>
    <row r="66" spans="10:20" x14ac:dyDescent="0.25">
      <c r="J66">
        <v>3350</v>
      </c>
      <c r="L66" s="9" t="s">
        <v>53</v>
      </c>
      <c r="M66" s="9"/>
      <c r="N66" s="22">
        <v>229365</v>
      </c>
      <c r="P66" s="5">
        <v>9</v>
      </c>
      <c r="R66" s="22">
        <v>384021</v>
      </c>
      <c r="T66" s="5">
        <v>19</v>
      </c>
    </row>
    <row r="67" spans="10:20" x14ac:dyDescent="0.25">
      <c r="J67">
        <v>3300</v>
      </c>
      <c r="L67" s="15" t="s">
        <v>54</v>
      </c>
      <c r="M67" s="15"/>
      <c r="N67" s="32">
        <f>SUM(N64:N66)</f>
        <v>542201</v>
      </c>
      <c r="P67" s="5">
        <v>22</v>
      </c>
      <c r="R67" s="35">
        <v>659287</v>
      </c>
      <c r="T67" s="25">
        <v>33</v>
      </c>
    </row>
    <row r="68" spans="10:20" x14ac:dyDescent="0.25">
      <c r="J68">
        <v>3400</v>
      </c>
      <c r="L68" s="2" t="s">
        <v>74</v>
      </c>
      <c r="M68" s="2"/>
      <c r="N68" s="36">
        <v>-2030</v>
      </c>
      <c r="P68" s="37" t="s">
        <v>78</v>
      </c>
      <c r="R68" s="36">
        <v>-4753</v>
      </c>
      <c r="T68" s="37">
        <v>0</v>
      </c>
    </row>
    <row r="69" spans="10:20" x14ac:dyDescent="0.25">
      <c r="J69" s="3" t="s">
        <v>55</v>
      </c>
      <c r="K69" s="3"/>
      <c r="L69" s="9" t="s">
        <v>56</v>
      </c>
      <c r="M69" s="9"/>
      <c r="N69" s="26">
        <f>SUM(N61+N62+N67+N68)</f>
        <v>1202640</v>
      </c>
      <c r="P69" s="25">
        <f>SUM(P61:P66)</f>
        <v>48</v>
      </c>
      <c r="R69" s="35">
        <f>SUM(R61+R62+R67+R68)</f>
        <v>1295016</v>
      </c>
      <c r="T69" s="26">
        <f>SUM(T61+T62+T67+T68)</f>
        <v>65</v>
      </c>
    </row>
    <row r="70" spans="10:20" x14ac:dyDescent="0.25">
      <c r="R70" s="21"/>
    </row>
    <row r="71" spans="10:20" x14ac:dyDescent="0.25">
      <c r="J71" s="3" t="s">
        <v>57</v>
      </c>
      <c r="K71" s="3"/>
      <c r="L71" t="s">
        <v>58</v>
      </c>
      <c r="N71" s="22">
        <v>11922</v>
      </c>
      <c r="P71" s="5">
        <v>1</v>
      </c>
      <c r="R71" s="22">
        <v>16676</v>
      </c>
      <c r="T71" s="5">
        <v>1</v>
      </c>
    </row>
    <row r="72" spans="10:20" x14ac:dyDescent="0.25">
      <c r="R72" s="21"/>
    </row>
    <row r="73" spans="10:20" x14ac:dyDescent="0.25">
      <c r="J73" s="3" t="s">
        <v>59</v>
      </c>
      <c r="K73" s="3"/>
      <c r="L73" s="2" t="s">
        <v>75</v>
      </c>
      <c r="M73" s="2"/>
      <c r="N73" s="32">
        <f>SUM(N69+N71)</f>
        <v>1214562</v>
      </c>
      <c r="P73" s="5">
        <f>SUM(P69+P71)</f>
        <v>49</v>
      </c>
      <c r="R73" s="22">
        <f>SUM(R69+R71)</f>
        <v>1311692</v>
      </c>
      <c r="T73" s="32">
        <f>SUM(T69+T71)</f>
        <v>66</v>
      </c>
    </row>
    <row r="74" spans="10:20" x14ac:dyDescent="0.25">
      <c r="R74" s="21"/>
    </row>
    <row r="75" spans="10:20" x14ac:dyDescent="0.25">
      <c r="L75" s="13" t="s">
        <v>60</v>
      </c>
      <c r="M75" s="13"/>
      <c r="N75" s="32">
        <f>SUM(N55+N73)</f>
        <v>2499136</v>
      </c>
      <c r="P75" s="5">
        <f>SUM(P55+P73)</f>
        <v>100</v>
      </c>
      <c r="R75" s="22">
        <f>SUM(R55+R73)</f>
        <v>1983543</v>
      </c>
      <c r="T75" s="32">
        <f>SUM(T55+T73)</f>
        <v>100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stu01</dc:creator>
  <cp:lastModifiedBy>stu01</cp:lastModifiedBy>
  <dcterms:created xsi:type="dcterms:W3CDTF">2013-09-28T11:09:49Z</dcterms:created>
  <dcterms:modified xsi:type="dcterms:W3CDTF">2013-09-28T13:38:32Z</dcterms:modified>
</cp:coreProperties>
</file>